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10.170.11.1\Users\Sima\פרסומים לאתר\"/>
    </mc:Choice>
  </mc:AlternateContent>
  <xr:revisionPtr revIDLastSave="0" documentId="8_{F6408134-52BD-4D57-BF01-F91E53E5FFA2}" xr6:coauthVersionLast="47" xr6:coauthVersionMax="47" xr10:uidLastSave="{00000000-0000-0000-0000-000000000000}"/>
  <bookViews>
    <workbookView xWindow="-120" yWindow="-120" windowWidth="29040" windowHeight="15840" xr2:uid="{00000000-000D-0000-FFFF-FFFF00000000}"/>
  </bookViews>
  <sheets>
    <sheet name="סיכום " sheetId="6" r:id="rId1"/>
    <sheet name="קוביה  " sheetId="3" r:id="rId2"/>
    <sheet name="לובאים-סטריפ  " sheetId="1" r:id="rId3"/>
    <sheet name="לובאים-רשת" sheetId="5" r:id="rId4"/>
  </sheets>
  <definedNames>
    <definedName name="_Hlk125284048" localSheetId="0">'סיכום '!$B$3</definedName>
    <definedName name="_Hlk149828401" localSheetId="0">'סיכום '!$C$4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3" l="1"/>
  <c r="G12" i="3" l="1"/>
  <c r="G13" i="3"/>
  <c r="G15" i="3"/>
  <c r="G16" i="3"/>
  <c r="G17" i="3"/>
  <c r="G18" i="3"/>
  <c r="G19" i="3"/>
  <c r="G20" i="3"/>
  <c r="G21" i="3"/>
  <c r="G22" i="3"/>
  <c r="G23" i="3"/>
  <c r="G24" i="3"/>
  <c r="G25" i="3"/>
  <c r="G26" i="3"/>
  <c r="G27" i="3"/>
  <c r="G28" i="3"/>
  <c r="G29" i="3"/>
  <c r="G11" i="3"/>
  <c r="G10" i="3"/>
  <c r="G8" i="3"/>
  <c r="G30" i="3" l="1"/>
  <c r="D5" i="6" s="1"/>
  <c r="G14" i="1"/>
  <c r="G15" i="5" l="1"/>
  <c r="G14" i="5"/>
  <c r="G13" i="5"/>
  <c r="G12" i="5"/>
  <c r="G11" i="5"/>
  <c r="G10" i="5"/>
  <c r="G16" i="5" s="1"/>
  <c r="G8" i="5"/>
  <c r="G11" i="1"/>
  <c r="D7" i="6" l="1"/>
  <c r="G12" i="1" l="1"/>
  <c r="G15" i="1" l="1"/>
  <c r="G13" i="1" l="1"/>
  <c r="G10" i="1"/>
  <c r="G8" i="1" l="1"/>
  <c r="G16" i="1" l="1"/>
  <c r="D6" i="6" s="1"/>
  <c r="D8" i="6" s="1"/>
  <c r="D9" i="6" s="1"/>
</calcChain>
</file>

<file path=xl/sharedStrings.xml><?xml version="1.0" encoding="utf-8"?>
<sst xmlns="http://schemas.openxmlformats.org/spreadsheetml/2006/main" count="215" uniqueCount="144">
  <si>
    <t>מס'</t>
  </si>
  <si>
    <t>פריט</t>
  </si>
  <si>
    <t>כמות</t>
  </si>
  <si>
    <t xml:space="preserve">דגם מוצע </t>
  </si>
  <si>
    <t xml:space="preserve">מחיר ליחידה </t>
  </si>
  <si>
    <t>סה"כ מחיר לסעיף לא כולל מע"מ</t>
  </si>
  <si>
    <t>אופציה א'</t>
  </si>
  <si>
    <t>אופציה ב'</t>
  </si>
  <si>
    <t>אופציה ג'</t>
  </si>
  <si>
    <t xml:space="preserve">מפרט </t>
  </si>
  <si>
    <t xml:space="preserve">קישור לאתר היצרן </t>
  </si>
  <si>
    <t xml:space="preserve">סה"כ לא כולל מע"מ </t>
  </si>
  <si>
    <t xml:space="preserve">בקר למסך לד </t>
  </si>
  <si>
    <t>Certification</t>
  </si>
  <si>
    <t xml:space="preserve">תשתיות חשמל </t>
  </si>
  <si>
    <r>
      <rPr>
        <b/>
        <sz val="8"/>
        <rFont val="Arial"/>
        <family val="2"/>
        <scheme val="minor"/>
      </rPr>
      <t xml:space="preserve">ש"ע </t>
    </r>
    <r>
      <rPr>
        <sz val="8"/>
        <rFont val="Arial"/>
        <family val="2"/>
        <scheme val="minor"/>
      </rPr>
      <t xml:space="preserve">
אשר יאושר </t>
    </r>
    <r>
      <rPr>
        <b/>
        <u/>
        <sz val="8"/>
        <rFont val="Arial"/>
        <family val="2"/>
        <scheme val="minor"/>
      </rPr>
      <t>מראש</t>
    </r>
    <r>
      <rPr>
        <sz val="8"/>
        <rFont val="Arial"/>
        <family val="2"/>
        <scheme val="minor"/>
      </rPr>
      <t xml:space="preserve"> בתהליך שאלות ההבהרה 
</t>
    </r>
  </si>
  <si>
    <t xml:space="preserve">סימון במקרא </t>
  </si>
  <si>
    <t xml:space="preserve">תשתיות תקשורת </t>
  </si>
  <si>
    <t>1</t>
  </si>
  <si>
    <t>2</t>
  </si>
  <si>
    <t>3</t>
  </si>
  <si>
    <t>4</t>
  </si>
  <si>
    <t>5</t>
  </si>
  <si>
    <t>6</t>
  </si>
  <si>
    <t>8</t>
  </si>
  <si>
    <t>מחשב מדיה לניהול התוכן
הכולל תוכנת ניגון מדיה מקצועית כמופורט באופציות</t>
  </si>
  <si>
    <t>Resolume Arena 7</t>
  </si>
  <si>
    <t>התקנה קומפלט של כל הרכיבים , תכנות , אנטגרציה עם רשתות תקשורת קיימות של המבנה ,הדרכה וליוי</t>
  </si>
  <si>
    <t xml:space="preserve">תכנון ,שיפוץ  ,התקנה קונס' לקובית הלד  </t>
  </si>
  <si>
    <t xml:space="preserve">תכנון ,אספקה ,התקנה של קונס'  עבור השלמת פינות לקובית הלד  </t>
  </si>
  <si>
    <t>הכנת תוכנית לתוספת קונסטרוציה להשלמת פינות לקוביית לד: 
א. תכנון פרט על ידי קונסטרוקטור.
ב. על הפרט להתחבר לקונסטרוקציה קיימת ולהתאים לשאת את כל המשקלים של תוספות מסכי לד לסגירת הפינות.
ג. המחיר יכלול תיאום עם הקבלן הראשי למיקומי העגינה הנדרשים של המסך המוצע על פי תוכנית של הקונסטרוקטור.
ד. אישור התאמה של תוכנית הקונסטרוקציה ראשית  (שתסופק ע"י הקבלן הראשי) למסך המוצע ע"י קונסטרוקטור מנוסה בתחום ויאושרו בחתימתו לאישור המזמין טרם ההתקנה .
ה. הכנת הדמיה תלת מימדית לאישור המזמין 
הקונסטרוקציה תכלול :
אספקה : אספקת  והובלת כל הקונסטרוקציה הנדרשת לאתר  + כל האבזרים והחומרים  הנדרשים 
התקנה :  בהתאם לתוכנית ההנדסית + אישור חתום קונס' לאחר התקנה 
יש לתמחר בסעיף זה את כל העבודות הנדרשות להתקנת המסך (הקמת והנפת ,עיגון , הקונסטרוקציות והתקנת המסך וכו') - עד להפעלה מושלמת של המסך</t>
  </si>
  <si>
    <t xml:space="preserve">באחריות הקבלן לבצע בדיקת תשתית קיימת, לתכנן, לספק ולהתקין:
א. לבצע בדיקה לתשתית קיימת עבור תקינותה על ידי מהנדס חשמל המומחה בתחומו, כאשר הבדיקה תכלול:
     1.  תקינות הכבילה ושלמותה.
     2.  חלוקה נכונה של הRST בארונות החשמל ביחס לדפנות הקוביה.
     3.  לוודא כי הקיים מתאים לצריכת החשמל הנדרשת מהמסכים המוצעים.
ב. במידה ואין התאמה/ תקינות לקויה על הקבלן הראשי לבצע תכנון, אספקה, והתקנה של תשתית חשמל חדשה אשר תתוכנן על ידי מהנדס החשמל המומחה בתחום. ההתקנה תכלול שירשור על גבי שרשראות המנועים הקיים.
ג. על הקבלן לספק את כל הציוד הדנרש לביצוע העבודה.
ארונות חשמל, כבלים, מחברים, מפסקים, וכ'ו.
ד.כל כבילת החשמל (כולל תעלות וצנרת בהתאם) בין הלוח המקומי לאל מסך הלד תכלול אספקה והתקנה,  ותעשה ע"י קבלן החשמל של המסכים. ההזנה תבוצע בכבלי חשמל תקני ע"פ התקנים + אספקת והתקנת תעלות פח סגורות לכל אורןך התוואי 
ה. אספקת אישור ובדיקת מהנדס חשמל מוסמך לכל מערכת החשמל </t>
  </si>
  <si>
    <r>
      <t xml:space="preserve">NovaStar
</t>
    </r>
    <r>
      <rPr>
        <sz val="8"/>
        <rFont val="Arial"/>
        <family val="2"/>
        <scheme val="minor"/>
      </rPr>
      <t>H5</t>
    </r>
    <r>
      <rPr>
        <b/>
        <sz val="8"/>
        <rFont val="Arial"/>
        <family val="2"/>
        <scheme val="minor"/>
      </rPr>
      <t xml:space="preserve">
</t>
    </r>
  </si>
  <si>
    <t>מחשב/ נגן מדיה לניהול התוכן
הכולל תוכנת ניגון מדיה מקצועית כמופורט באופציות</t>
  </si>
  <si>
    <t xml:space="preserve">מסך לד במידות :
רוחב :14.4 מ' 
גובה : 7.2 מ' 
103.68 מ"ר 
15% ספר - כולול במחיר היחדיה
כולל אבזרים + התקנה </t>
  </si>
  <si>
    <t xml:space="preserve">באחריות הקבלן לבצע בדיקת תשתית קיימת, לתכנן, לספק ולהתקין:
א. לבצע בדיקה לתשתית קיימת עבור תקינותה על ידי מהנדס חשמל המומחה בתחומו, כאשר הבדיקה תכלול:
     1.  תקינות הכבילה ושלמותה.
     2.  לוודא כי הקיים מתאים לצריכת החשמל הנדרשת מהמסכים המוצעים.
ב. במידה ואין התאמה/ תקינות לקויה על הקבלן הראשי לבצע תכנון, אספקה, והתקנה של תשתית חשמל חדשה אשר תתוכנן על ידי מהנדס החשמל המומחה בתחום. ההתקנה תכלול שירשור על גבי שרשראות המנועים הקיים.
ג. על הקבלן לספק את כל הציוד הדנרש לביצוע העבודה.
ארונות חשמל, כבלים, מחברים, מפסקים, וכ'ו.
ד.כל כבילת החשמל (כולל תעלות וצנרת בהתאם) בין הלוח המקומי לאל מסך הלד תכלול אספקה והתקנה,  ותעשה ע"י קבלן החשמל של המסכים. ההזנה תבוצע בכבלי חשמל תקני ע"פ התקנים + אספקת והתקנת תעלות פח סגורות לכל אורןך התוואי 
ה. אספקת אישור ובדיקת מהנדס חשמל מוסמך לכל מערכת החשמל </t>
  </si>
  <si>
    <r>
      <t xml:space="preserve">NovaStar
</t>
    </r>
    <r>
      <rPr>
        <sz val="8"/>
        <rFont val="Arial"/>
        <family val="2"/>
        <scheme val="minor"/>
      </rPr>
      <t>VX1000</t>
    </r>
    <r>
      <rPr>
        <b/>
        <sz val="8"/>
        <rFont val="Arial"/>
        <family val="2"/>
        <scheme val="minor"/>
      </rPr>
      <t xml:space="preserve">
</t>
    </r>
  </si>
  <si>
    <t>מחשב מדיה
הכוללת תוכנת ניהול מדיה עם חיבור אינטרנטי</t>
  </si>
  <si>
    <t xml:space="preserve">מסך לד במידות :
רוחב :9.48 מ' 
גובה : 4.16 מ'
4 פאות שוות בגודלן
157.7 מ"ר גודל מסך בהתקנה על גבי הקוביה
+ 10% חלקי חילוף = כ15 מ"ר
סה"כ 173.5 מ"ר
כולל אבזרים + התקנה </t>
  </si>
  <si>
    <t>7</t>
  </si>
  <si>
    <t>מפרט טכני למחשב:
CPU: I9 13th gen or above
RAM: 32GB 2133mhz
SSD: 1TB or more
GPU: RTX4080
דגם כרטיס המסך ישודרג לסדרה העדכנית ביחס לזמן ההתקנה.
כרטיס לכידה מסוג: DeckLink 8K Pro של BLACKMAGIC
מסך מחשב קעור UltraWide 49"
סט מקלדת ועכבר ארגונמיים לעבודה ממשוכת.</t>
  </si>
  <si>
    <t>9</t>
  </si>
  <si>
    <t>10</t>
  </si>
  <si>
    <t>11</t>
  </si>
  <si>
    <t>Wall\Ceiling PTZ Camera</t>
  </si>
  <si>
    <t>Sony
BRC -X400</t>
  </si>
  <si>
    <t>כולל רשיון 4K
כולל NDI</t>
  </si>
  <si>
    <t>PTZ Camera Control Panel</t>
  </si>
  <si>
    <t>Sony
RM-IP500</t>
  </si>
  <si>
    <t xml:space="preserve">Network Switches-24PORTS </t>
  </si>
  <si>
    <r>
      <rPr>
        <b/>
        <sz val="8"/>
        <rFont val="Arial"/>
        <family val="2"/>
        <scheme val="minor"/>
      </rPr>
      <t xml:space="preserve">Luminex </t>
    </r>
    <r>
      <rPr>
        <sz val="8"/>
        <rFont val="Arial"/>
        <family val="2"/>
        <scheme val="minor"/>
      </rPr>
      <t xml:space="preserve">
Gigacore 26i
with PoE supply</t>
    </r>
  </si>
  <si>
    <t>Ethernet connectivity: 24 x RJ45 connectors (incl. 4x dual media on ports 21-24)
Fiber connectivity: 6 x SFP cages (incl. 4x dual media on ports 21-24)
Ethernet port speed: 1Gbps
Serial: 1 x serial RJ45 console port</t>
  </si>
  <si>
    <t>הערות</t>
  </si>
  <si>
    <t xml:space="preserve"> Encoder - Integrated Processor</t>
  </si>
  <si>
    <r>
      <rPr>
        <b/>
        <sz val="8"/>
        <rFont val="Arial"/>
        <family val="2"/>
        <scheme val="minor"/>
      </rPr>
      <t>Crestron</t>
    </r>
    <r>
      <rPr>
        <sz val="8"/>
        <rFont val="Arial"/>
        <family val="2"/>
        <scheme val="minor"/>
      </rPr>
      <t xml:space="preserve">
2x DM-NVX-363
</t>
    </r>
  </si>
  <si>
    <r>
      <rPr>
        <b/>
        <sz val="8"/>
        <rFont val="Arial"/>
        <family val="2"/>
        <scheme val="minor"/>
      </rPr>
      <t xml:space="preserve">BIAMP </t>
    </r>
    <r>
      <rPr>
        <sz val="8"/>
        <rFont val="Arial"/>
        <family val="2"/>
        <scheme val="minor"/>
      </rPr>
      <t xml:space="preserve">
LUX OH-1
</t>
    </r>
  </si>
  <si>
    <r>
      <t xml:space="preserve">VISIONARY SOLUTIONS
</t>
    </r>
    <r>
      <rPr>
        <sz val="8"/>
        <rFont val="Arial"/>
        <family val="2"/>
        <scheme val="minor"/>
      </rPr>
      <t>Duet 2 Decoder</t>
    </r>
    <r>
      <rPr>
        <b/>
        <sz val="8"/>
        <rFont val="Arial"/>
        <family val="2"/>
        <scheme val="minor"/>
      </rPr>
      <t xml:space="preserve">
</t>
    </r>
  </si>
  <si>
    <t>2x HDMI \DP input video formats up to 4K60 4:4:4 
2X ANALOG  input 
1X RS232 
1X RJ-45  1G Media Connections
1X RJ-45  Control Connection</t>
  </si>
  <si>
    <t xml:space="preserve"> Decoder - Integrated Processor</t>
  </si>
  <si>
    <r>
      <rPr>
        <b/>
        <sz val="8"/>
        <rFont val="Arial"/>
        <family val="2"/>
        <scheme val="minor"/>
      </rPr>
      <t>Crestron</t>
    </r>
    <r>
      <rPr>
        <sz val="8"/>
        <rFont val="Arial"/>
        <family val="2"/>
        <scheme val="minor"/>
      </rPr>
      <t xml:space="preserve">
 DM-NVX-363
</t>
    </r>
  </si>
  <si>
    <r>
      <rPr>
        <b/>
        <sz val="8"/>
        <rFont val="Arial"/>
        <family val="2"/>
        <scheme val="minor"/>
      </rPr>
      <t xml:space="preserve">BIAMP </t>
    </r>
    <r>
      <rPr>
        <sz val="8"/>
        <rFont val="Arial"/>
        <family val="2"/>
        <scheme val="minor"/>
      </rPr>
      <t xml:space="preserve">
LUX IDH-1
</t>
    </r>
  </si>
  <si>
    <r>
      <t xml:space="preserve">VISIONARY SOLUTIONS
</t>
    </r>
    <r>
      <rPr>
        <sz val="8"/>
        <rFont val="Arial"/>
        <family val="2"/>
        <scheme val="minor"/>
      </rPr>
      <t>Duet 2 Encoder</t>
    </r>
    <r>
      <rPr>
        <b/>
        <sz val="8"/>
        <rFont val="Arial"/>
        <family val="2"/>
        <scheme val="minor"/>
      </rPr>
      <t xml:space="preserve">
</t>
    </r>
  </si>
  <si>
    <t>1x HDMI Output 4K60 4:4:4 
2X ANALOG  Output
1X RS232 
1X RJ-45  1G Media Connections
1X RJ-45  Control Connection</t>
  </si>
  <si>
    <t>Touch Screen 10 "</t>
  </si>
  <si>
    <r>
      <rPr>
        <b/>
        <sz val="8"/>
        <rFont val="Arial"/>
        <family val="2"/>
        <scheme val="minor"/>
      </rPr>
      <t>Crestron</t>
    </r>
    <r>
      <rPr>
        <sz val="8"/>
        <rFont val="Arial"/>
        <family val="2"/>
        <scheme val="minor"/>
      </rPr>
      <t xml:space="preserve">
TSW-1060-B-S
</t>
    </r>
  </si>
  <si>
    <t xml:space="preserve">כולל מעמד שלוחני </t>
  </si>
  <si>
    <t>Control Engine</t>
  </si>
  <si>
    <r>
      <rPr>
        <b/>
        <sz val="8"/>
        <rFont val="Arial"/>
        <family val="2"/>
        <scheme val="minor"/>
      </rPr>
      <t>Crestron</t>
    </r>
    <r>
      <rPr>
        <sz val="8"/>
        <rFont val="Arial"/>
        <family val="2"/>
        <scheme val="minor"/>
      </rPr>
      <t xml:space="preserve">
AV4
</t>
    </r>
  </si>
  <si>
    <t>Live production control</t>
  </si>
  <si>
    <r>
      <rPr>
        <b/>
        <sz val="8"/>
        <rFont val="Arial"/>
        <family val="2"/>
      </rPr>
      <t xml:space="preserve">Elgato </t>
    </r>
    <r>
      <rPr>
        <sz val="8"/>
        <rFont val="Arial"/>
        <family val="2"/>
      </rPr>
      <t xml:space="preserve">
 Stream Deck XL</t>
    </r>
  </si>
  <si>
    <t>KeyConnect Shielded Patch Panel, 48-port</t>
  </si>
  <si>
    <r>
      <rPr>
        <b/>
        <sz val="8"/>
        <rFont val="Arial"/>
        <family val="2"/>
        <scheme val="minor"/>
      </rPr>
      <t>Belden</t>
    </r>
    <r>
      <rPr>
        <sz val="8"/>
        <rFont val="Arial"/>
        <family val="2"/>
        <scheme val="minor"/>
      </rPr>
      <t xml:space="preserve">
AX104564
</t>
    </r>
  </si>
  <si>
    <t>10GX Shielded KeyConnect Modular Jack</t>
  </si>
  <si>
    <r>
      <rPr>
        <b/>
        <sz val="8"/>
        <rFont val="Arial"/>
        <family val="2"/>
        <scheme val="minor"/>
      </rPr>
      <t>Belden</t>
    </r>
    <r>
      <rPr>
        <sz val="8"/>
        <rFont val="Arial"/>
        <family val="2"/>
        <scheme val="minor"/>
      </rPr>
      <t xml:space="preserve">
AX104562
</t>
    </r>
  </si>
  <si>
    <t>Rack Mount UPS (2200VA) 230 Input/Output Voltage</t>
  </si>
  <si>
    <r>
      <rPr>
        <b/>
        <sz val="8"/>
        <rFont val="Arial"/>
        <family val="2"/>
        <scheme val="minor"/>
      </rPr>
      <t>APC</t>
    </r>
    <r>
      <rPr>
        <sz val="8"/>
        <rFont val="Arial"/>
        <family val="2"/>
        <scheme val="minor"/>
      </rPr>
      <t xml:space="preserve">
SMX2200RMHV2U
</t>
    </r>
  </si>
  <si>
    <t>12</t>
  </si>
  <si>
    <t>13</t>
  </si>
  <si>
    <t>14</t>
  </si>
  <si>
    <t>15</t>
  </si>
  <si>
    <t>16</t>
  </si>
  <si>
    <t>17</t>
  </si>
  <si>
    <t>18</t>
  </si>
  <si>
    <t>19</t>
  </si>
  <si>
    <t>יותקנו על גבי תחתית הקוביה
יש לתמחר זרוע + מתקן תפיסה באורך 1.5 מטר+ מתקן מקורי של הדגם המוצע+ כבלי אבטחה וכלל האביזרים הנידרשים.</t>
  </si>
  <si>
    <t>מתג הרשת יהיה Layer 2 מנוהל  1 Gbps . ניתן יהיה לנהל את המתג ללא כל ידע ב-IT.
למתג הרשת יהיה חיבור של ספק חיצוני לגיבוי הספק הראשי
המתג יתמוך בהעברת הפרוטוקולים הבאים:
1.AVB
2. Dante
3. RAVENNA/AES67
4.Art-net
5.MA-net
6.sACN
7.Q-LAN
המתג יתמוך בסטנדרטים הבאים ללא שום הגדרה מראש:
1.RlinkX
2.QOS
3.MULTICAST
4. MultiLinkX
5.IGMP Snooping
6. PTP V2
יש לכלול במחיר היחידה את כל מתאמי SFP הנדרשים לסיב הקיים.
יחידה ראשית תותקן בארון מסד בחדר הבקרה, 
יחידה 2 תותקן בשולחן המזכירות ויחוברו באמצעות סיב אופטי הקיים בארנה.</t>
  </si>
  <si>
    <t>מסך לד במידות :
רוחב :112 מ' 
גובה : 0.96 מ' 
107.52 מ"ר גודל מסך בהתקנה על גבי הקוביה
+ 10% חלקי חילוף = כ11 מ"ר
סה"כ 118 מ"ר
כולל אבזרים + התקנה 
כמויות אלה משותפות ללובי מערבי+ לובי מזרחי</t>
  </si>
  <si>
    <t>תכנון ,אספקה ,התקנה לקונסטרוקציה קיימת של מסך הלד 
מחיר היחידה מתייחס ללובי אחד.</t>
  </si>
  <si>
    <t>בקר זה ישמש כבקר גיבוי לקוביית הלד ולכן הינו בעל רכיבים  זהים לשל הקוביה לשעת הצורך</t>
  </si>
  <si>
    <r>
      <rPr>
        <b/>
        <sz val="8"/>
        <rFont val="Arial"/>
        <family val="2"/>
        <scheme val="minor"/>
      </rPr>
      <t>SAMSUNG</t>
    </r>
    <r>
      <rPr>
        <sz val="8"/>
        <rFont val="Arial"/>
        <family val="2"/>
        <scheme val="minor"/>
      </rPr>
      <t xml:space="preserve">
LH039VMRSAE</t>
    </r>
  </si>
  <si>
    <r>
      <t xml:space="preserve">LG
</t>
    </r>
    <r>
      <rPr>
        <sz val="8"/>
        <rFont val="Arial"/>
        <family val="2"/>
        <scheme val="minor"/>
      </rPr>
      <t xml:space="preserve">LSBC039-GD
</t>
    </r>
  </si>
  <si>
    <r>
      <rPr>
        <b/>
        <sz val="8"/>
        <rFont val="Arial"/>
        <family val="2"/>
        <scheme val="minor"/>
      </rPr>
      <t xml:space="preserve">Liantronics
</t>
    </r>
    <r>
      <rPr>
        <sz val="8"/>
        <rFont val="Arial"/>
        <family val="2"/>
        <scheme val="minor"/>
      </rPr>
      <t>LWT10.4</t>
    </r>
  </si>
  <si>
    <r>
      <t xml:space="preserve">Liantronics
</t>
    </r>
    <r>
      <rPr>
        <sz val="8"/>
        <rFont val="Arial"/>
        <family val="2"/>
        <scheme val="minor"/>
      </rPr>
      <t xml:space="preserve"> BIM Plus-X3.9</t>
    </r>
  </si>
  <si>
    <r>
      <rPr>
        <b/>
        <sz val="8"/>
        <rFont val="Arial"/>
        <family val="2"/>
        <scheme val="minor"/>
      </rPr>
      <t>LEYARD</t>
    </r>
    <r>
      <rPr>
        <sz val="8"/>
        <rFont val="Arial"/>
        <family val="2"/>
        <scheme val="minor"/>
      </rPr>
      <t xml:space="preserve">
LPI3.9</t>
    </r>
  </si>
  <si>
    <r>
      <rPr>
        <b/>
        <sz val="8"/>
        <rFont val="Arial"/>
        <family val="2"/>
        <scheme val="minor"/>
      </rPr>
      <t>UNILUMIN</t>
    </r>
    <r>
      <rPr>
        <sz val="8"/>
        <rFont val="Arial"/>
        <family val="2"/>
        <scheme val="minor"/>
      </rPr>
      <t xml:space="preserve">
URMIII3</t>
    </r>
  </si>
  <si>
    <r>
      <t xml:space="preserve">Gloshine
</t>
    </r>
    <r>
      <rPr>
        <sz val="8"/>
        <rFont val="Arial"/>
        <family val="2"/>
        <scheme val="minor"/>
      </rPr>
      <t>SR3.91(Indoor)</t>
    </r>
  </si>
  <si>
    <r>
      <t xml:space="preserve">E-LIKE
</t>
    </r>
    <r>
      <rPr>
        <sz val="8"/>
        <rFont val="Arial"/>
        <family val="2"/>
        <scheme val="minor"/>
      </rPr>
      <t>JL10</t>
    </r>
  </si>
  <si>
    <r>
      <t xml:space="preserve">Besd led
</t>
    </r>
    <r>
      <rPr>
        <sz val="8"/>
        <rFont val="Arial"/>
        <family val="2"/>
        <scheme val="minor"/>
      </rPr>
      <t>TPI10</t>
    </r>
  </si>
  <si>
    <t xml:space="preserve">תכנון ,אספקה ,התקנה קונס' קלה לתליה מהתקרה למסך הלד </t>
  </si>
  <si>
    <t>מפרט טכני למחשב:
CPU: I7 13th gen or above
RAM: 16GB 2133mhz
SSD: 1TB or more
GPU: RTX3080
כרטיס לכידה מסוג: PCIE 4K 60HZ
מסך מחשב קעור UltraWide 49"
סט מקלדת ועכבר ארגונמיים לעבודה ממשוכת.</t>
  </si>
  <si>
    <t>באתר מותקן כבל מסוג SM שלוש זוג בין ארון המסד למסך הלד בכל אחד מהלובאים
באחריות הקבלן לספק ולהתקין את כל המתאמים הנדרשים בין הבקר המוצע למסך המוצע.</t>
  </si>
  <si>
    <t>תכנון ראשוני הכולל: 
הכנת תוכנית תליה לקונסטרוקציה קלה שתתלה מהתקרה.
פרט התליה יהיה מקורי של יצרן המסך.
** יש לתמחר בסעיף זה פירוק של מסך הלד הקיים.
הקונסטרוקציה תכלול :
אספקת והובלת  קונסטרוקציה קלה + כל האבזרים והחומרים  הנדרשים כולל במת הרמה 
התקנה בהתאם לתוכנית ההנדסית + אישור חתום קונס' לאחר התקנה. 
יש לתמחר בסעיף זה את כל העבודות הנדרשות להתקנת המסך (הקמת והנפת ,עיגון , הקונסטרוקציות והתקנת המסך וכו') - עד להפעלה מושלמת של המסך.</t>
  </si>
  <si>
    <t>על הקבינטים שמשלימים את הפינות להיות בזווית של 125°-135° (באחריות הקבלן לקחת מידות מדוייקות בשטיח) 
ולשמור בחיבור הפינה על מרווח של עד 3.9mm בפינה.
כולל חיתוך והתאמת הקבינטים בזהליך הייצור.</t>
  </si>
  <si>
    <r>
      <t>Besd led</t>
    </r>
    <r>
      <rPr>
        <sz val="8"/>
        <rFont val="Arial"/>
        <family val="2"/>
        <scheme val="minor"/>
      </rPr>
      <t xml:space="preserve">
WPI Eco 500 Series
WPI-E3.9</t>
    </r>
  </si>
  <si>
    <t>לובאים - סטריפים</t>
  </si>
  <si>
    <t xml:space="preserve">לובאים רשת </t>
  </si>
  <si>
    <t xml:space="preserve">תאור </t>
  </si>
  <si>
    <t xml:space="preserve">מס </t>
  </si>
  <si>
    <t>סה"כ לא כולל מע"מ</t>
  </si>
  <si>
    <t>סה"כ כולל מע"מ</t>
  </si>
  <si>
    <t>סה"כ מחיר</t>
  </si>
  <si>
    <r>
      <t xml:space="preserve">Unilumin
</t>
    </r>
    <r>
      <rPr>
        <sz val="8"/>
        <rFont val="Arial"/>
        <family val="2"/>
        <scheme val="minor"/>
      </rPr>
      <t>UVF</t>
    </r>
  </si>
  <si>
    <t xml:space="preserve"> KVM OVER IP 4K-  SET</t>
  </si>
  <si>
    <r>
      <rPr>
        <b/>
        <sz val="8"/>
        <rFont val="Arial"/>
        <family val="2"/>
        <scheme val="minor"/>
      </rPr>
      <t>ATEN</t>
    </r>
    <r>
      <rPr>
        <sz val="8"/>
        <rFont val="Arial"/>
        <family val="2"/>
        <scheme val="minor"/>
      </rPr>
      <t xml:space="preserve">
KE8952</t>
    </r>
  </si>
  <si>
    <r>
      <rPr>
        <b/>
        <sz val="8"/>
        <rFont val="Arial"/>
        <family val="2"/>
        <scheme val="minor"/>
      </rPr>
      <t>GEFEN</t>
    </r>
    <r>
      <rPr>
        <sz val="8"/>
        <rFont val="Arial"/>
        <family val="2"/>
        <scheme val="minor"/>
      </rPr>
      <t xml:space="preserve">
EXT-UHDKA-LANS-RX</t>
    </r>
  </si>
  <si>
    <t>20</t>
  </si>
  <si>
    <t>מכשירי KVM OVER IP אשר תומכים ברזולוצית 4K 60Hz
יש לתמחר בסעיף זה סט KVM הכולל  :
 TRANSMITER 
+
 RECEIVER</t>
  </si>
  <si>
    <t xml:space="preserve">שם הקבלן: </t>
  </si>
  <si>
    <t xml:space="preserve">שם איש קשר: </t>
  </si>
  <si>
    <t xml:space="preserve">מייל:  </t>
  </si>
  <si>
    <t xml:space="preserve">נייד: </t>
  </si>
  <si>
    <t xml:space="preserve">קוביה </t>
  </si>
  <si>
    <r>
      <rPr>
        <b/>
        <sz val="8"/>
        <rFont val="Arial"/>
        <family val="2"/>
        <scheme val="minor"/>
      </rPr>
      <t xml:space="preserve">ABSEN
</t>
    </r>
    <r>
      <rPr>
        <sz val="8"/>
        <rFont val="Arial"/>
        <family val="2"/>
        <scheme val="minor"/>
      </rPr>
      <t>JP Series P9.37</t>
    </r>
  </si>
  <si>
    <r>
      <t xml:space="preserve">Qiangli
</t>
    </r>
    <r>
      <rPr>
        <sz val="8"/>
        <rFont val="Arial"/>
        <family val="2"/>
        <scheme val="minor"/>
      </rPr>
      <t>QM-Pro-2</t>
    </r>
  </si>
  <si>
    <r>
      <t xml:space="preserve">Hisense
</t>
    </r>
    <r>
      <rPr>
        <sz val="8"/>
        <rFont val="Arial"/>
        <family val="2"/>
        <scheme val="minor"/>
      </rPr>
      <t>HIK P3.75</t>
    </r>
  </si>
  <si>
    <r>
      <rPr>
        <b/>
        <sz val="8"/>
        <rFont val="Arial"/>
        <family val="2"/>
        <scheme val="minor"/>
      </rPr>
      <t>ABSEN</t>
    </r>
    <r>
      <rPr>
        <sz val="8"/>
        <rFont val="Arial"/>
        <family val="2"/>
        <scheme val="minor"/>
      </rPr>
      <t xml:space="preserve">
PL3.9 Lite / XL Lite</t>
    </r>
  </si>
  <si>
    <t xml:space="preserve">Application:Indoor
Pixel Configuration : SMD
Curved cabinet: According to the construction curved
Pitch:≤3.9mm
Min Brightness: 1000 nits
Frame Rate: 50/60 Hz
Refresh Rate: 3,840Hz
Min Lifetime: 100.000hrs
MIN Viewing angle - Horizontal:155°
MIN Viewing angle - Vertical :140°
Service Access: FRONT
 IP rating :30
Working Temperature / Humidity:30°C to 50°
מסך יהיה בעל התקנים הבאים : 
CB 
למען הסר ספק יש להציג תעודת בדיקה על כל יח' המסך מהדגם המוצע  קומפלט (ולא רק על הרכיבים ממנו הוא מורכב)  . 
התעודות ינפקו ממעבדות ידועות וקבילות על מכון תקנים כדוגמת  / TUV /UL .
</t>
  </si>
  <si>
    <t xml:space="preserve">Pixel Configuration : SMD
Pitch:≤3.9mm
Min Brightness: 800-1000 nits
Frame Rate: 50/60 Hz
Refresh Rate: 3,840Hz
Min Lifetime: 100.000hrs
MIN Viewing angle - Horizontal:160°
MIN Viewing angle - Vertical :140°
Service Access: Front
 IP rating :30
Working Temperature / Humidity:30°C to 50°
מסך יהיה בעל התקנים הבאים : 
CB 
למען הסר ספק יש להציג תעודת בדיקה על כל יח' המסך מהדגם המוצע  קומפלט (ולא רק על הרכיבים ממנו הוא מורכב)  . 
התעודות ינפקו ממעבדות ידועות וקבילות על מכון תקנים כדוגמת  / TUV /UL .
</t>
  </si>
  <si>
    <t xml:space="preserve">Pixel Configuration : SMD
Pitch(mm): W:10.4 H:10.4
Min Brightness: ≥ 4500 nits
Transparency: 60%-75%
Frame Rate: 50/60 Hz
Refresh Rate: 3,840Hz
Min Lifetime: 100.000hrs
MIN Viewing angle - Horizontal:140°
MIN Viewing angle - Vertical :140°
Service Access: REAR
 IP rating :30
Working Temperature / Humidity:-20°C to 60°
מסך יהיה בעל התקנים הבאים : 
CB 
למען הסר ספק יש להציג תעודת בדיקה על כל יח' המסך מהדגם המוצע  קומפלט (ולא רק על הרכיבים ממנו הוא מורכב)  . 
התעודות ינפקו ממעבדות ידועות וקבילות על מכון תקנים כדוגמת  / TUV /UL .
</t>
  </si>
  <si>
    <t>לצרף תעודות  :
CB</t>
  </si>
  <si>
    <t>תכנון ראשוני הכולל: 
פירוק מקטע של מטר מהמסך הקיים, מיפוי והכנת תוכנית של קונסטרוקציה מתאמת/קלה בין המסך המוצע לבין הקונסטרוקציה הקיימת.
הקבלן ינפיק תוכנית מפורטת  לאישור קונס' המזמין לצורך אישורו טרם תחילת העבודות 
השלמת/התאמת הקונסטרוקציה תכלול
אספקת  והובלת  קונסטרוקציה מתאמת/קלה +חיפוי היקפי חדש  + כל האבזרים והחומרים  הנדרשים.
התקנה :  בהתאם לתוכנית ההנדסית + אישור חתום קונס' לאחר התקנה.
יש לתמחר בסעיף זה את כל העבודות הנדרשות להתקנת המסך (הקמת והנפת ,עיגון , הקונסטרוקציות והתקנת המסך וכו') - עד להפעלה מושלמת של המסך
** יש לתמחר בסעיף זה פירוק של מסך הלד הקיים כולל המסך לד שבמפלס מעל (כ12 מטר) ופינויו לאתר פסולת מורשה על פי התקנות או אריזתו והובלתו למחסני חברת אריאל/ עיריית ירושלים ברחבי העיר.</t>
  </si>
  <si>
    <t>תכנון ראשוני הכולל: 
הכנת תוכנית שיפוץ  לקונסטרוקציה הקיימת של הקוביה ע"פ ההנחיות הבאות : 
א. תכנון קונסטרוקטור לתוכנית השיפוץ תוך התחשבות בתוספת קונסטרוקציה מסעיף 3. 
ב. התכנון יתבצע לאחר הגעת הקונסטרוקטור לבדיקה פיזית של הקונסטרוקציה בשטח, בהתאמה לנתוני מסך הלד המוצע במידות, בקימורים ובזויות הנדרשות ובהתייחסות לתוספ של 64 ס"מ בגובה התוספת של מסך הלד.
הקבלן ינפיק תוכנית מפורטת  לאישור קונס' המזמין לצורך אישורו טרם תחילת העבודות 
שיפוץ הקונסטרוקציה יכלול :
אספקת  והובלת כל חלקי הקונסטרוקציה הנדרשת לאתר  + כל האבזרים והחומרים הנדרשים לתיקון ו/או שיפוץ ו/או החלפת חלקים המידת הצורך.
ביצוע: בהתאם לתוכנית ההנדסית + אישור חתום קונס' לאחר השיפוץ. 
יש לתמחר בסעיף זה את כל העבודות הנדרשות לשיפוץ (הקמת והנפת ,עיגון , הקונסטרוקציות והתקנת המסך וכו') - עד לשלמות הקונסטרוקציה להתקנת הסך החדש.
** יש לתמחר בסעיף זה פירוק של מסך הלד הקיים ופינויו לאתר פסולת מורשה על פי התקנות או אריזתו והובלתו למחסני חברת אריאל/ עיריית ירושלים ברחבי העיר.</t>
  </si>
  <si>
    <t>בקר NOVASTAR 
הבקר יכלול את כל יחידות הקצה האופטיות (CVT10) הדרושות להפעלת המסך.</t>
  </si>
  <si>
    <t>בקר NOVASTAR 
על הבקר להכיל:
שתי כרטיסי יציאות 4K עם סיב אופטי של נובה להזנת המסך.
כרטיס MRV.
2 כרטיסי 4K של HDMI עם DP.
הבקר יכלול את כל יחידות הקצה האופטיות (CVT10) הדרושות להפעלת המסך.</t>
  </si>
  <si>
    <t>בקר NOVASTAR 
על הבקר להכיל:
שתי כרטיסי יציאות 4K עם סיב אופטי של נובה להזנת המסך.
כרטיס יציאות 4 HDMI.
כרטיס MRV.
2 כרטיסי 4K של HDMI עם DP.
כרטיס כניסות 4 HDMI.
כרטיס כניסות 4 SDI.
הבקר יכלול את כל יחידות הקצה האופטיות (CVT10) הדרושות להפעלת המסך.</t>
  </si>
  <si>
    <t xml:space="preserve">תשתיות תקשורת בין מסד לקוביה </t>
  </si>
  <si>
    <r>
      <rPr>
        <b/>
        <sz val="9"/>
        <rFont val="Arial"/>
        <family val="2"/>
        <scheme val="minor"/>
      </rPr>
      <t>Baugruppe</t>
    </r>
    <r>
      <rPr>
        <sz val="9"/>
        <rFont val="Arial"/>
        <family val="2"/>
        <scheme val="minor"/>
      </rPr>
      <t xml:space="preserve">
8920-B
</t>
    </r>
  </si>
  <si>
    <t xml:space="preserve">באחריות הקבלן לספק ולהתקין בין מסד תקשורת שבחדר הבקרה לבין הקוביה (מדידות ואורכים באחריות הקבלן) את הכבילה הבאה   :
א.תשתית וכבילה  אופטית מסוג SM לפחות 8 זוג, כבל טקטי BELDEN או ש"ע.
ב.10 יח' כבל CAT-6a מסוג :
Cat. 6A 4x(2x23/1 AWG)  U/FTP FR-LSZH (IEC 61156-5).- כבל "גמיש טקטי" 
ג.8 יח כבל רמקול בחתך של 4x4mm 
ד. 6 יח כבל מתוצרת canare מסדרת L-CUHD המתאימה לשידור 4K.
ה. 2 יח' קופסאות מתכת עם פנלים חרוטים אשר יותקנו ע"ג קונס הקוביה   כולל כל המחברים לכבילה המצוינת  (יש לשלוח תרשים לאישור)
ו. 1 יח פנל חרוט 4U אשר יותקן במסד תקשורת שבחדר הבקרה  
(belden/eurocable/gepco/klotz/evolution/canare)   מחברים neutrik בלבד
</t>
  </si>
  <si>
    <t xml:space="preserve">יותקן במקומות הבאים :
1. עמדת מזכירות פרקט </t>
  </si>
  <si>
    <t>21</t>
  </si>
  <si>
    <t xml:space="preserve">Floor AVC Panel </t>
  </si>
  <si>
    <t xml:space="preserve">מחיר היחידה יכלול   : 
א.6 מחברי ETHERCON  , דגם NE8FDX-Y6-B  בלבד 
מחברים neutrik בלבד- סדרה D
ב. 4 מחברי LC מתוצרת neutrik בלבד- סדרה D
ג חריטה ע"ג הפרזול המקורי בהתאמה (לסימון המחברים) -צבע הלוחית כסוף , כיתוב שחור  3  
הכנת תרשים לאישור המזמין טרם יצור 
ד. אספקת תשתית וכבילה  אופטית מסוג SM לפחות 4 זוג,  BELDEN או ש"ע. בין חדר בקרה לקופסא שבפרקט 
ה..אספקת תשתית וכבילה  של 6 יח' כבל CAT-6a מסוג :Cat. 6A 4x(2x23/1 AWG)  U/FTP FR-LSZH (IEC 61156-5).  בין חדר בקרה לקופסא שבפרקט </t>
  </si>
  <si>
    <t>נספח 1- כתב כמויות /מפרט טכני</t>
  </si>
  <si>
    <t>מכרז פומבי מס' 18/2023
לאספקה והתקנת מסכים ומסכי תוצאות ע"ג קונסטרוקציה קיימת 
בהיכל הפיס ארנה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</si>
</sst>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amily val="2"/>
      <charset val="177"/>
      <scheme val="minor"/>
    </font>
    <font>
      <sz val="8"/>
      <name val="Arial"/>
      <family val="2"/>
    </font>
    <font>
      <b/>
      <sz val="8"/>
      <name val="Arial"/>
      <family val="2"/>
      <scheme val="minor"/>
    </font>
    <font>
      <b/>
      <sz val="8"/>
      <name val="Arial"/>
      <family val="2"/>
    </font>
    <font>
      <sz val="8"/>
      <name val="Arial"/>
      <family val="2"/>
      <scheme val="minor"/>
    </font>
    <font>
      <b/>
      <sz val="8"/>
      <color rgb="FF010101"/>
      <name val="Arial"/>
      <family val="2"/>
      <scheme val="minor"/>
    </font>
    <font>
      <b/>
      <sz val="8"/>
      <color theme="1"/>
      <name val="Arial"/>
      <family val="2"/>
      <scheme val="minor"/>
    </font>
    <font>
      <b/>
      <u/>
      <sz val="8"/>
      <name val="Arial"/>
      <family val="2"/>
      <scheme val="minor"/>
    </font>
    <font>
      <b/>
      <sz val="8"/>
      <color rgb="FF333333"/>
      <name val="Arial"/>
      <family val="2"/>
      <scheme val="minor"/>
    </font>
    <font>
      <b/>
      <sz val="11"/>
      <color theme="1"/>
      <name val="Arial"/>
      <family val="2"/>
      <scheme val="minor"/>
    </font>
    <font>
      <b/>
      <sz val="10"/>
      <name val="Arial"/>
      <family val="2"/>
    </font>
    <font>
      <b/>
      <sz val="9"/>
      <name val="Arial"/>
      <family val="2"/>
      <scheme val="minor"/>
    </font>
    <font>
      <sz val="9"/>
      <name val="Arial"/>
      <family val="2"/>
      <scheme val="minor"/>
    </font>
    <font>
      <sz val="8"/>
      <name val="Arial"/>
      <family val="2"/>
      <charset val="177"/>
      <scheme val="minor"/>
    </font>
  </fonts>
  <fills count="7">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FF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12">
    <xf numFmtId="0" fontId="0" fillId="0" borderId="0" xfId="0"/>
    <xf numFmtId="0" fontId="1" fillId="0" borderId="0" xfId="0" applyFont="1" applyAlignment="1">
      <alignment horizontal="center"/>
    </xf>
    <xf numFmtId="0" fontId="1" fillId="0" borderId="0" xfId="0" applyFont="1"/>
    <xf numFmtId="0" fontId="2" fillId="3" borderId="1" xfId="0" applyFont="1" applyFill="1" applyBorder="1" applyAlignment="1">
      <alignment vertical="top" wrapText="1"/>
    </xf>
    <xf numFmtId="0" fontId="2" fillId="3" borderId="1" xfId="0" applyFont="1" applyFill="1" applyBorder="1" applyAlignment="1">
      <alignment horizontal="center" vertical="top" wrapText="1"/>
    </xf>
    <xf numFmtId="49" fontId="2" fillId="4" borderId="1" xfId="0" applyNumberFormat="1" applyFont="1" applyFill="1" applyBorder="1" applyAlignment="1">
      <alignment horizontal="right" vertical="top" wrapText="1"/>
    </xf>
    <xf numFmtId="0" fontId="2" fillId="4" borderId="1" xfId="0" applyFont="1" applyFill="1" applyBorder="1" applyAlignment="1">
      <alignment vertical="top" wrapText="1" readingOrder="2"/>
    </xf>
    <xf numFmtId="3" fontId="4" fillId="4" borderId="1" xfId="0" applyNumberFormat="1" applyFont="1" applyFill="1" applyBorder="1" applyAlignment="1">
      <alignment horizontal="center" vertical="top" wrapText="1"/>
    </xf>
    <xf numFmtId="0" fontId="1" fillId="4" borderId="1"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1" fillId="0" borderId="1" xfId="0" applyFont="1" applyBorder="1"/>
    <xf numFmtId="0" fontId="2" fillId="4" borderId="1" xfId="0" applyFont="1" applyFill="1" applyBorder="1" applyAlignment="1">
      <alignment horizontal="center" vertical="top" wrapText="1"/>
    </xf>
    <xf numFmtId="0" fontId="2" fillId="5" borderId="1" xfId="0" applyFont="1" applyFill="1" applyBorder="1" applyAlignment="1">
      <alignment horizontal="right" vertical="top" wrapText="1"/>
    </xf>
    <xf numFmtId="0" fontId="2" fillId="5" borderId="1" xfId="0" applyFont="1" applyFill="1" applyBorder="1" applyAlignment="1">
      <alignment vertical="top" wrapText="1"/>
    </xf>
    <xf numFmtId="0" fontId="2" fillId="5" borderId="1" xfId="0" applyFont="1" applyFill="1" applyBorder="1" applyAlignment="1">
      <alignment horizontal="center" vertical="top" wrapText="1"/>
    </xf>
    <xf numFmtId="3" fontId="2" fillId="5" borderId="1" xfId="0" applyNumberFormat="1" applyFont="1" applyFill="1" applyBorder="1" applyAlignment="1">
      <alignment horizontal="center" vertical="top" wrapText="1"/>
    </xf>
    <xf numFmtId="0" fontId="4" fillId="5" borderId="1" xfId="0" applyFont="1" applyFill="1" applyBorder="1" applyAlignment="1">
      <alignment vertical="top" wrapText="1"/>
    </xf>
    <xf numFmtId="3" fontId="1" fillId="4" borderId="1" xfId="0" applyNumberFormat="1" applyFont="1" applyFill="1" applyBorder="1" applyAlignment="1" applyProtection="1">
      <alignment horizontal="center" vertical="top" wrapText="1"/>
      <protection locked="0"/>
    </xf>
    <xf numFmtId="49" fontId="2" fillId="4" borderId="1" xfId="0" applyNumberFormat="1" applyFont="1" applyFill="1" applyBorder="1" applyAlignment="1">
      <alignment vertical="top" wrapText="1"/>
    </xf>
    <xf numFmtId="3" fontId="4" fillId="4" borderId="1" xfId="0" applyNumberFormat="1" applyFont="1" applyFill="1" applyBorder="1" applyAlignment="1" applyProtection="1">
      <alignment horizontal="center" vertical="top"/>
      <protection locked="0"/>
    </xf>
    <xf numFmtId="3" fontId="4" fillId="4" borderId="1" xfId="0" applyNumberFormat="1" applyFont="1" applyFill="1" applyBorder="1" applyAlignment="1">
      <alignment horizontal="center" vertical="top"/>
    </xf>
    <xf numFmtId="0" fontId="2" fillId="0" borderId="1" xfId="0" applyFont="1" applyBorder="1" applyAlignment="1">
      <alignment horizontal="center" vertical="center"/>
    </xf>
    <xf numFmtId="0" fontId="4" fillId="0" borderId="1" xfId="0" applyFont="1" applyBorder="1"/>
    <xf numFmtId="0" fontId="1" fillId="4" borderId="1" xfId="0" applyFont="1" applyFill="1" applyBorder="1" applyAlignment="1">
      <alignment horizontal="left" vertical="top" wrapText="1"/>
    </xf>
    <xf numFmtId="0" fontId="5" fillId="4" borderId="1" xfId="0" applyFont="1" applyFill="1" applyBorder="1" applyAlignment="1">
      <alignment vertical="top"/>
    </xf>
    <xf numFmtId="0" fontId="1" fillId="4" borderId="1" xfId="0" applyFont="1" applyFill="1" applyBorder="1" applyAlignment="1">
      <alignment horizontal="right" vertical="top" wrapText="1"/>
    </xf>
    <xf numFmtId="0" fontId="2" fillId="4" borderId="1" xfId="0" applyFont="1" applyFill="1" applyBorder="1" applyAlignment="1">
      <alignment horizontal="center" vertical="top"/>
    </xf>
    <xf numFmtId="0" fontId="2" fillId="3" borderId="1" xfId="0" applyFont="1" applyFill="1" applyBorder="1" applyAlignment="1">
      <alignment horizontal="right"/>
    </xf>
    <xf numFmtId="0" fontId="2" fillId="3" borderId="1" xfId="0" applyFont="1" applyFill="1" applyBorder="1" applyAlignment="1">
      <alignment horizontal="center"/>
    </xf>
    <xf numFmtId="0" fontId="6" fillId="0" borderId="2" xfId="0" applyFont="1" applyBorder="1" applyAlignment="1">
      <alignment horizontal="center" vertical="center" wrapText="1"/>
    </xf>
    <xf numFmtId="0" fontId="6" fillId="0" borderId="1" xfId="0" applyFont="1" applyBorder="1" applyAlignment="1">
      <alignment vertical="top"/>
    </xf>
    <xf numFmtId="3" fontId="2" fillId="0" borderId="1" xfId="0" applyNumberFormat="1" applyFont="1" applyBorder="1" applyAlignment="1">
      <alignment horizontal="right" vertical="top" wrapText="1"/>
    </xf>
    <xf numFmtId="3" fontId="4" fillId="4" borderId="1" xfId="0" applyNumberFormat="1" applyFont="1" applyFill="1" applyBorder="1" applyAlignment="1" applyProtection="1">
      <alignment horizontal="center" vertical="top" wrapText="1"/>
      <protection locked="0"/>
    </xf>
    <xf numFmtId="0" fontId="2" fillId="4" borderId="1" xfId="0" applyFont="1" applyFill="1" applyBorder="1" applyAlignment="1" applyProtection="1">
      <alignment horizontal="center" vertical="top" wrapText="1" shrinkToFit="1" readingOrder="2"/>
      <protection locked="0"/>
    </xf>
    <xf numFmtId="0" fontId="2" fillId="4" borderId="1" xfId="0" applyFont="1" applyFill="1" applyBorder="1" applyAlignment="1">
      <alignment horizontal="center" vertical="top" wrapText="1" shrinkToFit="1" readingOrder="2"/>
    </xf>
    <xf numFmtId="0" fontId="4" fillId="4" borderId="1" xfId="0" applyFont="1" applyFill="1" applyBorder="1" applyAlignment="1">
      <alignment horizontal="center" vertical="top" wrapText="1"/>
    </xf>
    <xf numFmtId="3" fontId="4" fillId="0" borderId="1" xfId="0" applyNumberFormat="1" applyFont="1" applyBorder="1" applyAlignment="1">
      <alignment horizontal="right" vertical="top" wrapText="1"/>
    </xf>
    <xf numFmtId="0" fontId="4" fillId="4" borderId="1" xfId="0" applyFont="1" applyFill="1" applyBorder="1" applyAlignment="1">
      <alignment horizontal="center" vertical="top" wrapText="1" shrinkToFit="1" readingOrder="2"/>
    </xf>
    <xf numFmtId="0" fontId="4" fillId="4" borderId="1" xfId="0" applyFont="1" applyFill="1" applyBorder="1" applyAlignment="1" applyProtection="1">
      <alignment horizontal="center" vertical="top" wrapText="1" shrinkToFit="1" readingOrder="2"/>
      <protection locked="0"/>
    </xf>
    <xf numFmtId="0" fontId="6" fillId="0" borderId="1" xfId="0" applyFont="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vertical="top" wrapText="1" readingOrder="2"/>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top" wrapText="1"/>
    </xf>
    <xf numFmtId="0" fontId="1" fillId="0" borderId="1" xfId="0" applyFont="1" applyBorder="1" applyAlignment="1">
      <alignment horizontal="right" vertical="top" wrapText="1"/>
    </xf>
    <xf numFmtId="0" fontId="2" fillId="4" borderId="1" xfId="0" applyFont="1" applyFill="1" applyBorder="1" applyAlignment="1">
      <alignment horizontal="left" vertical="top" wrapText="1" shrinkToFit="1" readingOrder="2"/>
    </xf>
    <xf numFmtId="0" fontId="2" fillId="4" borderId="1" xfId="0" applyFont="1" applyFill="1" applyBorder="1" applyAlignment="1">
      <alignment horizontal="center" vertical="top" wrapText="1" shrinkToFi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vertical="top" wrapText="1"/>
    </xf>
    <xf numFmtId="0" fontId="4" fillId="4" borderId="1" xfId="0" applyFont="1" applyFill="1" applyBorder="1" applyAlignment="1">
      <alignment horizontal="center" vertical="center" wrapText="1"/>
    </xf>
    <xf numFmtId="0" fontId="2" fillId="4" borderId="1" xfId="0" applyFont="1" applyFill="1" applyBorder="1" applyAlignment="1">
      <alignment horizontal="center" vertical="center" wrapText="1" shrinkToFit="1"/>
    </xf>
    <xf numFmtId="0" fontId="2" fillId="4" borderId="1" xfId="0" applyFont="1" applyFill="1" applyBorder="1" applyAlignment="1" applyProtection="1">
      <alignment horizontal="center" vertical="center" wrapText="1" shrinkToFit="1"/>
      <protection locked="0"/>
    </xf>
    <xf numFmtId="3" fontId="4" fillId="4" borderId="1" xfId="0" applyNumberFormat="1" applyFont="1" applyFill="1" applyBorder="1" applyAlignment="1" applyProtection="1">
      <alignment horizontal="center" vertical="center" wrapText="1"/>
      <protection locked="0"/>
    </xf>
    <xf numFmtId="0" fontId="8" fillId="4" borderId="1" xfId="0" applyFont="1" applyFill="1" applyBorder="1" applyAlignment="1">
      <alignment vertical="top" wrapText="1"/>
    </xf>
    <xf numFmtId="0" fontId="2" fillId="4" borderId="1" xfId="0" applyFont="1" applyFill="1" applyBorder="1" applyAlignment="1" applyProtection="1">
      <alignment horizontal="center" vertical="top" wrapText="1"/>
      <protection locked="0"/>
    </xf>
    <xf numFmtId="0" fontId="2" fillId="4" borderId="1" xfId="0" applyFont="1" applyFill="1" applyBorder="1" applyAlignment="1">
      <alignment horizontal="center" vertical="top" wrapText="1" readingOrder="2"/>
    </xf>
    <xf numFmtId="0" fontId="2" fillId="4" borderId="1" xfId="0" applyFont="1" applyFill="1" applyBorder="1" applyAlignment="1" applyProtection="1">
      <alignment horizontal="center" vertical="top" wrapText="1" readingOrder="2"/>
      <protection locked="0"/>
    </xf>
    <xf numFmtId="0" fontId="2" fillId="4" borderId="1" xfId="0" applyFont="1" applyFill="1" applyBorder="1" applyAlignment="1">
      <alignment horizontal="left" vertical="top" wrapText="1"/>
    </xf>
    <xf numFmtId="0" fontId="5" fillId="0" borderId="1" xfId="0" applyFont="1" applyBorder="1" applyAlignment="1">
      <alignment vertical="top" wrapText="1"/>
    </xf>
    <xf numFmtId="0" fontId="2" fillId="0" borderId="1" xfId="0" applyFont="1" applyBorder="1" applyAlignment="1">
      <alignment horizontal="center" vertical="top" wrapText="1" readingOrder="2"/>
    </xf>
    <xf numFmtId="0" fontId="2" fillId="0" borderId="1" xfId="0" applyFont="1" applyBorder="1" applyAlignment="1" applyProtection="1">
      <alignment horizontal="center" vertical="top" wrapText="1" readingOrder="2"/>
      <protection locked="0"/>
    </xf>
    <xf numFmtId="0" fontId="1" fillId="0" borderId="1" xfId="0" applyFont="1" applyBorder="1" applyAlignment="1">
      <alignment horizontal="right" wrapText="1"/>
    </xf>
    <xf numFmtId="0" fontId="2" fillId="0" borderId="1" xfId="0" applyFont="1" applyBorder="1" applyAlignment="1">
      <alignment vertical="center" wrapText="1"/>
    </xf>
    <xf numFmtId="0" fontId="1" fillId="0" borderId="1" xfId="0" applyFont="1" applyBorder="1" applyAlignment="1">
      <alignment vertical="top" wrapText="1"/>
    </xf>
    <xf numFmtId="0" fontId="2" fillId="0" borderId="1" xfId="0" applyFont="1" applyBorder="1" applyAlignment="1">
      <alignment vertical="top" wrapText="1"/>
    </xf>
    <xf numFmtId="0" fontId="2" fillId="4" borderId="1" xfId="0" applyFont="1" applyFill="1" applyBorder="1" applyAlignment="1">
      <alignment vertical="top" wrapText="1"/>
    </xf>
    <xf numFmtId="0" fontId="1" fillId="4" borderId="1" xfId="0" applyFont="1" applyFill="1" applyBorder="1" applyAlignment="1">
      <alignment vertical="top" wrapText="1"/>
    </xf>
    <xf numFmtId="0" fontId="10" fillId="0" borderId="3" xfId="0" applyFont="1" applyBorder="1" applyProtection="1">
      <protection locked="0"/>
    </xf>
    <xf numFmtId="0" fontId="10" fillId="0" borderId="6" xfId="0" applyFont="1" applyBorder="1" applyProtection="1">
      <protection locked="0"/>
    </xf>
    <xf numFmtId="0" fontId="1" fillId="4" borderId="0" xfId="0" applyFont="1" applyFill="1" applyAlignment="1">
      <alignment horizontal="center" vertical="center" wrapText="1"/>
    </xf>
    <xf numFmtId="0" fontId="2" fillId="4" borderId="1" xfId="0" applyFont="1" applyFill="1" applyBorder="1" applyAlignment="1" applyProtection="1">
      <alignment horizontal="center" readingOrder="2"/>
      <protection locked="0"/>
    </xf>
    <xf numFmtId="0" fontId="2" fillId="4" borderId="1" xfId="0" applyFont="1" applyFill="1" applyBorder="1" applyAlignment="1" applyProtection="1">
      <alignment horizontal="center" vertical="top" wrapText="1" shrinkToFit="1"/>
      <protection locked="0"/>
    </xf>
    <xf numFmtId="0" fontId="1" fillId="0" borderId="1" xfId="0" applyFont="1" applyBorder="1" applyAlignment="1" applyProtection="1">
      <alignment horizontal="center" vertical="center"/>
      <protection locked="0"/>
    </xf>
    <xf numFmtId="0" fontId="1" fillId="0" borderId="1" xfId="0" applyFont="1" applyBorder="1" applyProtection="1">
      <protection locked="0"/>
    </xf>
    <xf numFmtId="0" fontId="4" fillId="4" borderId="1" xfId="0" applyFont="1" applyFill="1" applyBorder="1" applyAlignment="1" applyProtection="1">
      <alignment vertical="top" wrapText="1"/>
      <protection locked="0"/>
    </xf>
    <xf numFmtId="0" fontId="4" fillId="4"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0" borderId="0" xfId="0" applyProtection="1">
      <protection locked="0"/>
    </xf>
    <xf numFmtId="0" fontId="11" fillId="4" borderId="1" xfId="0" applyFont="1" applyFill="1" applyBorder="1" applyAlignment="1">
      <alignment vertical="top" wrapText="1"/>
    </xf>
    <xf numFmtId="0" fontId="11" fillId="4" borderId="1" xfId="0" applyFont="1" applyFill="1" applyBorder="1" applyAlignment="1">
      <alignment horizontal="center" vertical="top" wrapText="1" readingOrder="2"/>
    </xf>
    <xf numFmtId="0" fontId="11" fillId="4" borderId="1" xfId="0" applyFont="1" applyFill="1" applyBorder="1" applyAlignment="1" applyProtection="1">
      <alignment horizontal="center" vertical="top" wrapText="1" readingOrder="2"/>
      <protection locked="0"/>
    </xf>
    <xf numFmtId="3" fontId="12" fillId="4" borderId="1" xfId="0" applyNumberFormat="1" applyFont="1" applyFill="1" applyBorder="1" applyAlignment="1" applyProtection="1">
      <alignment horizontal="center" vertical="top" wrapText="1"/>
      <protection locked="0"/>
    </xf>
    <xf numFmtId="3" fontId="12" fillId="4"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0" fontId="12" fillId="0" borderId="1" xfId="0" applyFont="1" applyBorder="1" applyAlignment="1">
      <alignment vertical="top" wrapText="1"/>
    </xf>
    <xf numFmtId="0" fontId="9" fillId="6" borderId="1" xfId="0" applyFont="1" applyFill="1" applyBorder="1" applyAlignment="1">
      <alignment horizontal="left"/>
    </xf>
    <xf numFmtId="0" fontId="9" fillId="6" borderId="11" xfId="0" applyFont="1" applyFill="1" applyBorder="1"/>
    <xf numFmtId="0" fontId="9" fillId="6" borderId="13" xfId="0" applyFont="1" applyFill="1" applyBorder="1"/>
    <xf numFmtId="0" fontId="9" fillId="6" borderId="14" xfId="0" applyFont="1" applyFill="1" applyBorder="1" applyAlignment="1">
      <alignment horizontal="left"/>
    </xf>
    <xf numFmtId="0" fontId="0" fillId="0" borderId="12" xfId="0" applyBorder="1" applyAlignment="1">
      <alignment horizontal="center" vertical="top"/>
    </xf>
    <xf numFmtId="0" fontId="9" fillId="6" borderId="12" xfId="0" applyFont="1" applyFill="1" applyBorder="1" applyAlignment="1">
      <alignment horizontal="center" vertical="top"/>
    </xf>
    <xf numFmtId="0" fontId="9" fillId="6" borderId="15" xfId="0" applyFont="1" applyFill="1" applyBorder="1" applyAlignment="1">
      <alignment horizontal="center" vertical="top"/>
    </xf>
    <xf numFmtId="0" fontId="0" fillId="0" borderId="11" xfId="0" applyBorder="1" applyAlignment="1">
      <alignment horizontal="center"/>
    </xf>
    <xf numFmtId="0" fontId="0" fillId="0" borderId="1" xfId="0"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9" xfId="0" applyBorder="1" applyAlignment="1">
      <alignment horizontal="center" vertical="top" wrapText="1"/>
    </xf>
    <xf numFmtId="0" fontId="0" fillId="0" borderId="20" xfId="0" applyBorder="1" applyAlignment="1">
      <alignment horizontal="center" vertical="top" wrapText="1"/>
    </xf>
    <xf numFmtId="0" fontId="0" fillId="0" borderId="21" xfId="0" applyBorder="1" applyAlignment="1">
      <alignment horizontal="center" vertical="top" wrapText="1"/>
    </xf>
    <xf numFmtId="0" fontId="2" fillId="2" borderId="1" xfId="0" applyFont="1" applyFill="1" applyBorder="1" applyAlignment="1">
      <alignment horizontal="center" wrapText="1"/>
    </xf>
    <xf numFmtId="0" fontId="2"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14"/>
  <sheetViews>
    <sheetView rightToLeft="1" tabSelected="1" workbookViewId="0">
      <selection activeCell="C5" sqref="C5"/>
    </sheetView>
  </sheetViews>
  <sheetFormatPr defaultRowHeight="14.25" x14ac:dyDescent="0.2"/>
  <cols>
    <col min="2" max="2" width="17.75" customWidth="1"/>
    <col min="3" max="3" width="29.375" customWidth="1"/>
    <col min="4" max="4" width="16.25" customWidth="1"/>
  </cols>
  <sheetData>
    <row r="2" spans="2:4" ht="15" thickBot="1" x14ac:dyDescent="0.25"/>
    <row r="3" spans="2:4" ht="47.25" customHeight="1" thickBot="1" x14ac:dyDescent="0.25">
      <c r="B3" s="107" t="s">
        <v>143</v>
      </c>
      <c r="C3" s="108"/>
      <c r="D3" s="109"/>
    </row>
    <row r="4" spans="2:4" ht="15" x14ac:dyDescent="0.25">
      <c r="B4" s="98" t="s">
        <v>107</v>
      </c>
      <c r="C4" s="99" t="s">
        <v>106</v>
      </c>
      <c r="D4" s="100" t="s">
        <v>110</v>
      </c>
    </row>
    <row r="5" spans="2:4" x14ac:dyDescent="0.2">
      <c r="B5" s="96">
        <v>1</v>
      </c>
      <c r="C5" s="97" t="s">
        <v>121</v>
      </c>
      <c r="D5" s="93">
        <f>'קוביה  '!G30</f>
        <v>0</v>
      </c>
    </row>
    <row r="6" spans="2:4" x14ac:dyDescent="0.2">
      <c r="B6" s="96">
        <v>2</v>
      </c>
      <c r="C6" s="97" t="s">
        <v>104</v>
      </c>
      <c r="D6" s="93">
        <f>'לובאים-סטריפ  '!G16</f>
        <v>0</v>
      </c>
    </row>
    <row r="7" spans="2:4" x14ac:dyDescent="0.2">
      <c r="B7" s="96">
        <v>3</v>
      </c>
      <c r="C7" s="97" t="s">
        <v>105</v>
      </c>
      <c r="D7" s="93">
        <f>'לובאים-רשת'!G16</f>
        <v>0</v>
      </c>
    </row>
    <row r="8" spans="2:4" ht="15" x14ac:dyDescent="0.25">
      <c r="B8" s="90"/>
      <c r="C8" s="89" t="s">
        <v>108</v>
      </c>
      <c r="D8" s="94">
        <f>SUM(D5:D7)</f>
        <v>0</v>
      </c>
    </row>
    <row r="9" spans="2:4" ht="15.75" thickBot="1" x14ac:dyDescent="0.3">
      <c r="B9" s="91"/>
      <c r="C9" s="92" t="s">
        <v>109</v>
      </c>
      <c r="D9" s="95">
        <f>D8*1.17</f>
        <v>0</v>
      </c>
    </row>
    <row r="10" spans="2:4" ht="15" thickBot="1" x14ac:dyDescent="0.25"/>
    <row r="11" spans="2:4" s="81" customFormat="1" ht="22.5" customHeight="1" thickBot="1" x14ac:dyDescent="0.25">
      <c r="B11" s="71" t="s">
        <v>117</v>
      </c>
      <c r="C11" s="103"/>
      <c r="D11" s="104"/>
    </row>
    <row r="12" spans="2:4" s="81" customFormat="1" ht="22.5" customHeight="1" thickBot="1" x14ac:dyDescent="0.25">
      <c r="B12" s="72" t="s">
        <v>118</v>
      </c>
      <c r="C12" s="105"/>
      <c r="D12" s="106"/>
    </row>
    <row r="13" spans="2:4" s="81" customFormat="1" ht="22.5" customHeight="1" thickBot="1" x14ac:dyDescent="0.25">
      <c r="B13" s="71" t="s">
        <v>119</v>
      </c>
      <c r="C13" s="105"/>
      <c r="D13" s="106"/>
    </row>
    <row r="14" spans="2:4" s="81" customFormat="1" ht="22.5" customHeight="1" thickBot="1" x14ac:dyDescent="0.25">
      <c r="B14" s="71" t="s">
        <v>120</v>
      </c>
      <c r="C14" s="101"/>
      <c r="D14" s="102"/>
    </row>
  </sheetData>
  <sheetProtection algorithmName="SHA-512" hashValue="uN4bE2jZlfzsqKFyMxuovsGUR8VdZwevYwObwDzYw8+j+xkA0hMldDikRD9LiZ3Cbc5E4p57RreZKoxiHT3OFQ==" saltValue="DzTWho7+27IInQTkT/TEdQ==" spinCount="100000" sheet="1" objects="1" scenarios="1"/>
  <mergeCells count="5">
    <mergeCell ref="C14:D14"/>
    <mergeCell ref="C11:D11"/>
    <mergeCell ref="C12:D12"/>
    <mergeCell ref="C13:D13"/>
    <mergeCell ref="B3:D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30"/>
  <sheetViews>
    <sheetView rightToLeft="1" zoomScale="85" zoomScaleNormal="85" workbookViewId="0">
      <pane ySplit="6" topLeftCell="A7" activePane="bottomLeft" state="frozen"/>
      <selection pane="bottomLeft" activeCell="E51" sqref="E51"/>
    </sheetView>
  </sheetViews>
  <sheetFormatPr defaultColWidth="9" defaultRowHeight="11.25" x14ac:dyDescent="0.2"/>
  <cols>
    <col min="1" max="1" width="2.75" style="2" customWidth="1"/>
    <col min="2" max="2" width="5" style="2" customWidth="1"/>
    <col min="3" max="3" width="26.875" style="2" customWidth="1"/>
    <col min="4" max="4" width="5" style="2" customWidth="1"/>
    <col min="5" max="5" width="26.875" style="2" customWidth="1"/>
    <col min="6" max="10" width="13.75" style="2" customWidth="1"/>
    <col min="11" max="11" width="5" style="2" customWidth="1"/>
    <col min="12" max="12" width="44.375" style="2" customWidth="1"/>
    <col min="13" max="13" width="24.375" style="2" customWidth="1"/>
    <col min="14" max="14" width="13.75" style="2" customWidth="1"/>
    <col min="15" max="15" width="13.875" style="2" customWidth="1"/>
    <col min="16" max="16384" width="9" style="2"/>
  </cols>
  <sheetData>
    <row r="1" spans="2:15" x14ac:dyDescent="0.2">
      <c r="B1" s="1"/>
      <c r="C1" s="1"/>
      <c r="D1" s="1"/>
      <c r="E1" s="1"/>
      <c r="F1" s="1"/>
      <c r="G1" s="1"/>
      <c r="H1" s="1"/>
      <c r="I1" s="1"/>
      <c r="J1" s="1"/>
      <c r="K1" s="1"/>
      <c r="L1" s="1"/>
      <c r="M1" s="1"/>
      <c r="N1" s="1"/>
    </row>
    <row r="3" spans="2:15" ht="36.75" customHeight="1" x14ac:dyDescent="0.2">
      <c r="B3" s="110" t="s">
        <v>143</v>
      </c>
      <c r="C3" s="111"/>
      <c r="D3" s="111"/>
      <c r="E3" s="111"/>
      <c r="F3" s="111"/>
      <c r="G3" s="111"/>
      <c r="H3" s="111"/>
      <c r="I3" s="111"/>
      <c r="J3" s="111"/>
      <c r="K3" s="111"/>
      <c r="L3" s="111"/>
      <c r="M3" s="111"/>
      <c r="N3" s="111"/>
      <c r="O3" s="111"/>
    </row>
    <row r="4" spans="2:15" x14ac:dyDescent="0.2">
      <c r="B4" s="111" t="s">
        <v>142</v>
      </c>
      <c r="C4" s="111"/>
      <c r="D4" s="111"/>
      <c r="E4" s="111"/>
      <c r="F4" s="111"/>
      <c r="G4" s="111"/>
      <c r="H4" s="111"/>
      <c r="I4" s="111"/>
      <c r="J4" s="111"/>
      <c r="K4" s="111"/>
      <c r="L4" s="111"/>
      <c r="M4" s="111"/>
      <c r="N4" s="111"/>
      <c r="O4" s="111"/>
    </row>
    <row r="5" spans="2:15" x14ac:dyDescent="0.2">
      <c r="B5" s="28"/>
      <c r="C5" s="29"/>
      <c r="D5" s="29"/>
      <c r="E5" s="29"/>
      <c r="F5" s="29"/>
      <c r="G5" s="29"/>
      <c r="H5" s="29"/>
      <c r="I5" s="29"/>
      <c r="J5" s="29"/>
      <c r="K5" s="29"/>
      <c r="L5" s="29"/>
      <c r="M5" s="29"/>
      <c r="N5" s="3"/>
      <c r="O5" s="3"/>
    </row>
    <row r="6" spans="2:15" s="45" customFormat="1" ht="22.5" x14ac:dyDescent="0.2">
      <c r="B6" s="43" t="s">
        <v>0</v>
      </c>
      <c r="C6" s="43" t="s">
        <v>1</v>
      </c>
      <c r="D6" s="43" t="s">
        <v>2</v>
      </c>
      <c r="E6" s="43" t="s">
        <v>3</v>
      </c>
      <c r="F6" s="43" t="s">
        <v>4</v>
      </c>
      <c r="G6" s="43" t="s">
        <v>5</v>
      </c>
      <c r="H6" s="43" t="s">
        <v>6</v>
      </c>
      <c r="I6" s="43" t="s">
        <v>7</v>
      </c>
      <c r="J6" s="43" t="s">
        <v>8</v>
      </c>
      <c r="K6" s="43" t="s">
        <v>16</v>
      </c>
      <c r="L6" s="43" t="s">
        <v>9</v>
      </c>
      <c r="M6" s="43" t="s">
        <v>52</v>
      </c>
      <c r="N6" s="44" t="s">
        <v>10</v>
      </c>
      <c r="O6" s="30" t="s">
        <v>13</v>
      </c>
    </row>
    <row r="7" spans="2:15" x14ac:dyDescent="0.2">
      <c r="B7" s="3"/>
      <c r="C7" s="3"/>
      <c r="D7" s="4"/>
      <c r="E7" s="3"/>
      <c r="F7" s="4"/>
      <c r="G7" s="4"/>
      <c r="H7" s="4"/>
      <c r="I7" s="4"/>
      <c r="J7" s="4"/>
      <c r="K7" s="4"/>
      <c r="L7" s="4"/>
      <c r="M7" s="4"/>
      <c r="N7" s="3"/>
      <c r="O7" s="3"/>
    </row>
    <row r="8" spans="2:15" ht="213.75" x14ac:dyDescent="0.2">
      <c r="B8" s="5" t="s">
        <v>18</v>
      </c>
      <c r="C8" s="42" t="s">
        <v>38</v>
      </c>
      <c r="D8" s="27">
        <v>173.5</v>
      </c>
      <c r="E8" s="74"/>
      <c r="F8" s="20">
        <v>0</v>
      </c>
      <c r="G8" s="21">
        <f>F8*D8</f>
        <v>0</v>
      </c>
      <c r="H8" s="9" t="s">
        <v>89</v>
      </c>
      <c r="I8" s="9" t="s">
        <v>94</v>
      </c>
      <c r="J8" s="9" t="s">
        <v>93</v>
      </c>
      <c r="K8" s="23"/>
      <c r="L8" s="8" t="s">
        <v>126</v>
      </c>
      <c r="M8" s="8" t="s">
        <v>102</v>
      </c>
      <c r="N8" s="76"/>
      <c r="O8" s="80" t="s">
        <v>129</v>
      </c>
    </row>
    <row r="9" spans="2:15" ht="33.75" x14ac:dyDescent="0.2">
      <c r="B9" s="5"/>
      <c r="C9" s="6"/>
      <c r="D9" s="27"/>
      <c r="E9" s="74"/>
      <c r="F9" s="20"/>
      <c r="G9" s="21"/>
      <c r="H9" s="9" t="s">
        <v>125</v>
      </c>
      <c r="I9" s="41" t="s">
        <v>124</v>
      </c>
      <c r="J9" s="41" t="s">
        <v>90</v>
      </c>
      <c r="K9" s="23"/>
      <c r="L9" s="24"/>
      <c r="M9" s="24"/>
      <c r="N9" s="77"/>
      <c r="O9" s="11"/>
    </row>
    <row r="10" spans="2:15" ht="281.25" x14ac:dyDescent="0.2">
      <c r="B10" s="5" t="s">
        <v>19</v>
      </c>
      <c r="C10" s="31" t="s">
        <v>28</v>
      </c>
      <c r="D10" s="27">
        <v>1</v>
      </c>
      <c r="E10" s="74"/>
      <c r="F10" s="20">
        <v>0</v>
      </c>
      <c r="G10" s="21">
        <f>F10*D10</f>
        <v>0</v>
      </c>
      <c r="H10" s="22"/>
      <c r="I10" s="22"/>
      <c r="J10" s="22"/>
      <c r="K10" s="23"/>
      <c r="L10" s="26" t="s">
        <v>131</v>
      </c>
      <c r="M10" s="73"/>
      <c r="N10" s="77"/>
      <c r="O10" s="11"/>
    </row>
    <row r="11" spans="2:15" ht="225" x14ac:dyDescent="0.2">
      <c r="B11" s="5" t="s">
        <v>20</v>
      </c>
      <c r="C11" s="40" t="s">
        <v>29</v>
      </c>
      <c r="D11" s="27">
        <v>4</v>
      </c>
      <c r="E11" s="74"/>
      <c r="F11" s="20">
        <v>0</v>
      </c>
      <c r="G11" s="21">
        <f t="shared" ref="G11:G29" si="0">F11*D11</f>
        <v>0</v>
      </c>
      <c r="H11" s="22"/>
      <c r="I11" s="22"/>
      <c r="J11" s="22"/>
      <c r="K11" s="23"/>
      <c r="L11" s="26" t="s">
        <v>30</v>
      </c>
      <c r="M11" s="26"/>
      <c r="N11" s="77"/>
      <c r="O11" s="11"/>
    </row>
    <row r="12" spans="2:15" ht="191.25" x14ac:dyDescent="0.2">
      <c r="B12" s="5" t="s">
        <v>21</v>
      </c>
      <c r="C12" s="31" t="s">
        <v>14</v>
      </c>
      <c r="D12" s="27">
        <v>1</v>
      </c>
      <c r="E12" s="74"/>
      <c r="F12" s="20">
        <v>0</v>
      </c>
      <c r="G12" s="21">
        <f t="shared" si="0"/>
        <v>0</v>
      </c>
      <c r="H12" s="22"/>
      <c r="I12" s="22"/>
      <c r="J12" s="22"/>
      <c r="K12" s="23"/>
      <c r="L12" s="26" t="s">
        <v>31</v>
      </c>
      <c r="M12" s="26"/>
      <c r="N12" s="77"/>
      <c r="O12" s="11"/>
    </row>
    <row r="13" spans="2:15" ht="157.5" x14ac:dyDescent="0.2">
      <c r="B13" s="5" t="s">
        <v>22</v>
      </c>
      <c r="C13" s="31" t="s">
        <v>135</v>
      </c>
      <c r="D13" s="27">
        <v>1</v>
      </c>
      <c r="E13" s="74"/>
      <c r="F13" s="20">
        <v>0</v>
      </c>
      <c r="G13" s="21">
        <f t="shared" si="0"/>
        <v>0</v>
      </c>
      <c r="H13" s="22"/>
      <c r="I13" s="22"/>
      <c r="J13" s="22"/>
      <c r="K13" s="23"/>
      <c r="L13" s="26" t="s">
        <v>137</v>
      </c>
      <c r="M13" s="26"/>
      <c r="N13" s="77"/>
      <c r="O13" s="11"/>
    </row>
    <row r="14" spans="2:15" ht="153" customHeight="1" x14ac:dyDescent="0.2">
      <c r="B14" s="5" t="s">
        <v>23</v>
      </c>
      <c r="C14" s="82" t="s">
        <v>140</v>
      </c>
      <c r="D14" s="83">
        <v>1</v>
      </c>
      <c r="E14" s="84"/>
      <c r="F14" s="85">
        <v>0</v>
      </c>
      <c r="G14" s="86">
        <f t="shared" si="0"/>
        <v>0</v>
      </c>
      <c r="H14" s="87" t="s">
        <v>136</v>
      </c>
      <c r="I14" s="88"/>
      <c r="J14" s="88"/>
      <c r="K14" s="88"/>
      <c r="L14" s="88" t="s">
        <v>141</v>
      </c>
      <c r="M14" s="10" t="s">
        <v>138</v>
      </c>
      <c r="N14" s="77"/>
      <c r="O14" s="11"/>
    </row>
    <row r="15" spans="2:15" ht="148.5" customHeight="1" x14ac:dyDescent="0.2">
      <c r="B15" s="5" t="s">
        <v>39</v>
      </c>
      <c r="C15" s="25" t="s">
        <v>12</v>
      </c>
      <c r="D15" s="12">
        <v>1</v>
      </c>
      <c r="E15" s="58"/>
      <c r="F15" s="18">
        <v>0</v>
      </c>
      <c r="G15" s="21">
        <f t="shared" si="0"/>
        <v>0</v>
      </c>
      <c r="H15" s="12" t="s">
        <v>32</v>
      </c>
      <c r="I15" s="9" t="s">
        <v>15</v>
      </c>
      <c r="J15" s="22"/>
      <c r="K15" s="23"/>
      <c r="L15" s="26" t="s">
        <v>134</v>
      </c>
      <c r="M15" s="26"/>
      <c r="N15" s="77"/>
      <c r="O15" s="11"/>
    </row>
    <row r="16" spans="2:15" ht="109.5" customHeight="1" x14ac:dyDescent="0.2">
      <c r="B16" s="5" t="s">
        <v>24</v>
      </c>
      <c r="C16" s="32" t="s">
        <v>25</v>
      </c>
      <c r="D16" s="35">
        <v>1</v>
      </c>
      <c r="E16" s="34"/>
      <c r="F16" s="33">
        <v>0</v>
      </c>
      <c r="G16" s="21">
        <f t="shared" si="0"/>
        <v>0</v>
      </c>
      <c r="H16" s="34" t="s">
        <v>26</v>
      </c>
      <c r="I16" s="9" t="s">
        <v>15</v>
      </c>
      <c r="J16" s="8"/>
      <c r="K16" s="8"/>
      <c r="L16" s="10" t="s">
        <v>40</v>
      </c>
      <c r="M16" s="10"/>
      <c r="N16" s="77"/>
      <c r="O16" s="11"/>
    </row>
    <row r="17" spans="2:15" ht="67.5" customHeight="1" x14ac:dyDescent="0.2">
      <c r="B17" s="5" t="s">
        <v>41</v>
      </c>
      <c r="C17" s="48" t="s">
        <v>44</v>
      </c>
      <c r="D17" s="49">
        <v>2</v>
      </c>
      <c r="E17" s="75"/>
      <c r="F17" s="33">
        <v>0</v>
      </c>
      <c r="G17" s="21">
        <f t="shared" si="0"/>
        <v>0</v>
      </c>
      <c r="H17" s="50" t="s">
        <v>45</v>
      </c>
      <c r="I17" s="51"/>
      <c r="J17" s="36"/>
      <c r="K17" s="52"/>
      <c r="L17" s="52" t="s">
        <v>46</v>
      </c>
      <c r="M17" s="52" t="s">
        <v>84</v>
      </c>
      <c r="N17" s="78"/>
      <c r="O17" s="11"/>
    </row>
    <row r="18" spans="2:15" ht="22.5" x14ac:dyDescent="0.2">
      <c r="B18" s="5" t="s">
        <v>42</v>
      </c>
      <c r="C18" s="48" t="s">
        <v>47</v>
      </c>
      <c r="D18" s="49">
        <v>1</v>
      </c>
      <c r="E18" s="75"/>
      <c r="F18" s="33">
        <v>0</v>
      </c>
      <c r="G18" s="21">
        <f t="shared" si="0"/>
        <v>0</v>
      </c>
      <c r="H18" s="50" t="s">
        <v>48</v>
      </c>
      <c r="I18" s="51"/>
      <c r="J18" s="36"/>
      <c r="K18" s="52"/>
      <c r="L18" s="52"/>
      <c r="M18" s="52"/>
      <c r="N18" s="78"/>
      <c r="O18" s="11"/>
    </row>
    <row r="19" spans="2:15" ht="326.25" x14ac:dyDescent="0.2">
      <c r="B19" s="5" t="s">
        <v>43</v>
      </c>
      <c r="C19" s="43" t="s">
        <v>49</v>
      </c>
      <c r="D19" s="54">
        <v>2</v>
      </c>
      <c r="E19" s="55"/>
      <c r="F19" s="56">
        <v>0</v>
      </c>
      <c r="G19" s="21">
        <f t="shared" si="0"/>
        <v>0</v>
      </c>
      <c r="H19" s="53" t="s">
        <v>50</v>
      </c>
      <c r="I19" s="51" t="s">
        <v>15</v>
      </c>
      <c r="J19" s="51"/>
      <c r="K19" s="53"/>
      <c r="L19" s="53" t="s">
        <v>51</v>
      </c>
      <c r="M19" s="53" t="s">
        <v>85</v>
      </c>
      <c r="N19" s="79"/>
      <c r="O19" s="11"/>
    </row>
    <row r="20" spans="2:15" ht="56.25" x14ac:dyDescent="0.2">
      <c r="B20" s="5" t="s">
        <v>76</v>
      </c>
      <c r="C20" s="57" t="s">
        <v>53</v>
      </c>
      <c r="D20" s="12">
        <v>3</v>
      </c>
      <c r="E20" s="58"/>
      <c r="F20" s="33">
        <v>0</v>
      </c>
      <c r="G20" s="21">
        <f t="shared" si="0"/>
        <v>0</v>
      </c>
      <c r="H20" s="36" t="s">
        <v>54</v>
      </c>
      <c r="I20" s="36" t="s">
        <v>55</v>
      </c>
      <c r="J20" s="41" t="s">
        <v>56</v>
      </c>
      <c r="K20" s="52"/>
      <c r="L20" s="52" t="s">
        <v>57</v>
      </c>
      <c r="M20" s="53"/>
      <c r="N20" s="79"/>
      <c r="O20" s="11"/>
    </row>
    <row r="21" spans="2:15" ht="56.25" x14ac:dyDescent="0.2">
      <c r="B21" s="5" t="s">
        <v>77</v>
      </c>
      <c r="C21" s="57" t="s">
        <v>58</v>
      </c>
      <c r="D21" s="12">
        <v>3</v>
      </c>
      <c r="E21" s="58"/>
      <c r="F21" s="33">
        <v>0</v>
      </c>
      <c r="G21" s="21">
        <f t="shared" si="0"/>
        <v>0</v>
      </c>
      <c r="H21" s="36" t="s">
        <v>59</v>
      </c>
      <c r="I21" s="36" t="s">
        <v>60</v>
      </c>
      <c r="J21" s="41" t="s">
        <v>61</v>
      </c>
      <c r="K21" s="52"/>
      <c r="L21" s="52" t="s">
        <v>62</v>
      </c>
      <c r="M21" s="53"/>
      <c r="N21" s="79"/>
      <c r="O21" s="11"/>
    </row>
    <row r="22" spans="2:15" ht="33.75" x14ac:dyDescent="0.2">
      <c r="B22" s="5" t="s">
        <v>78</v>
      </c>
      <c r="C22" s="57" t="s">
        <v>63</v>
      </c>
      <c r="D22" s="59">
        <v>2</v>
      </c>
      <c r="E22" s="60"/>
      <c r="F22" s="33">
        <v>0</v>
      </c>
      <c r="G22" s="21">
        <f t="shared" si="0"/>
        <v>0</v>
      </c>
      <c r="H22" s="36" t="s">
        <v>64</v>
      </c>
      <c r="I22" s="36"/>
      <c r="J22" s="36"/>
      <c r="K22" s="52"/>
      <c r="L22" s="52" t="s">
        <v>65</v>
      </c>
      <c r="M22" s="53"/>
      <c r="N22" s="79"/>
      <c r="O22" s="11"/>
    </row>
    <row r="23" spans="2:15" ht="45" x14ac:dyDescent="0.2">
      <c r="B23" s="5" t="s">
        <v>79</v>
      </c>
      <c r="C23" s="61" t="s">
        <v>66</v>
      </c>
      <c r="D23" s="12">
        <v>1</v>
      </c>
      <c r="E23" s="58"/>
      <c r="F23" s="33">
        <v>0</v>
      </c>
      <c r="G23" s="21">
        <f t="shared" si="0"/>
        <v>0</v>
      </c>
      <c r="H23" s="36" t="s">
        <v>67</v>
      </c>
      <c r="I23" s="36"/>
      <c r="J23" s="9"/>
      <c r="K23" s="52"/>
      <c r="L23" s="52"/>
      <c r="M23" s="53"/>
      <c r="N23" s="79"/>
      <c r="O23" s="11"/>
    </row>
    <row r="24" spans="2:15" ht="22.5" x14ac:dyDescent="0.2">
      <c r="B24" s="5" t="s">
        <v>80</v>
      </c>
      <c r="C24" s="62" t="s">
        <v>68</v>
      </c>
      <c r="D24" s="63">
        <v>1</v>
      </c>
      <c r="E24" s="64"/>
      <c r="F24" s="33">
        <v>0</v>
      </c>
      <c r="G24" s="21">
        <f t="shared" si="0"/>
        <v>0</v>
      </c>
      <c r="H24" s="46" t="s">
        <v>69</v>
      </c>
      <c r="I24" s="46"/>
      <c r="J24" s="46"/>
      <c r="K24" s="46"/>
      <c r="L24" s="65"/>
      <c r="M24" s="53"/>
      <c r="N24" s="79"/>
      <c r="O24" s="11"/>
    </row>
    <row r="25" spans="2:15" ht="33.75" x14ac:dyDescent="0.2">
      <c r="B25" s="5" t="s">
        <v>81</v>
      </c>
      <c r="C25" s="66" t="s">
        <v>70</v>
      </c>
      <c r="D25" s="49">
        <v>1</v>
      </c>
      <c r="E25" s="34"/>
      <c r="F25" s="33">
        <v>0</v>
      </c>
      <c r="G25" s="21">
        <f t="shared" si="0"/>
        <v>0</v>
      </c>
      <c r="H25" s="36" t="s">
        <v>71</v>
      </c>
      <c r="I25" s="10"/>
      <c r="J25" s="10"/>
      <c r="K25" s="10"/>
      <c r="L25" s="67"/>
      <c r="M25" s="53"/>
      <c r="N25" s="79"/>
      <c r="O25" s="11"/>
    </row>
    <row r="26" spans="2:15" ht="33.75" x14ac:dyDescent="0.2">
      <c r="B26" s="5" t="s">
        <v>82</v>
      </c>
      <c r="C26" s="66" t="s">
        <v>72</v>
      </c>
      <c r="D26" s="49">
        <v>48</v>
      </c>
      <c r="E26" s="34"/>
      <c r="F26" s="33">
        <v>0</v>
      </c>
      <c r="G26" s="21">
        <f t="shared" si="0"/>
        <v>0</v>
      </c>
      <c r="H26" s="36" t="s">
        <v>73</v>
      </c>
      <c r="I26" s="10"/>
      <c r="J26" s="10"/>
      <c r="K26" s="10"/>
      <c r="L26" s="67"/>
      <c r="M26" s="53"/>
      <c r="N26" s="79"/>
      <c r="O26" s="11"/>
    </row>
    <row r="27" spans="2:15" ht="40.5" customHeight="1" x14ac:dyDescent="0.2">
      <c r="B27" s="5" t="s">
        <v>83</v>
      </c>
      <c r="C27" s="68" t="s">
        <v>74</v>
      </c>
      <c r="D27" s="49">
        <v>2</v>
      </c>
      <c r="E27" s="34"/>
      <c r="F27" s="33">
        <v>0</v>
      </c>
      <c r="G27" s="21">
        <f t="shared" si="0"/>
        <v>0</v>
      </c>
      <c r="H27" s="9" t="s">
        <v>75</v>
      </c>
      <c r="I27" s="10"/>
      <c r="J27" s="10"/>
      <c r="K27" s="10"/>
      <c r="L27" s="67"/>
      <c r="M27" s="53"/>
      <c r="N27" s="79"/>
      <c r="O27" s="11"/>
    </row>
    <row r="28" spans="2:15" ht="67.5" customHeight="1" x14ac:dyDescent="0.2">
      <c r="B28" s="5" t="s">
        <v>115</v>
      </c>
      <c r="C28" s="69" t="s">
        <v>112</v>
      </c>
      <c r="D28" s="49">
        <v>4</v>
      </c>
      <c r="E28" s="34"/>
      <c r="F28" s="33">
        <v>0</v>
      </c>
      <c r="G28" s="21">
        <f t="shared" si="0"/>
        <v>0</v>
      </c>
      <c r="H28" s="36" t="s">
        <v>113</v>
      </c>
      <c r="I28" s="36" t="s">
        <v>114</v>
      </c>
      <c r="J28" s="52"/>
      <c r="K28" s="52"/>
      <c r="L28" s="70" t="s">
        <v>116</v>
      </c>
      <c r="M28" s="53"/>
      <c r="N28" s="79"/>
      <c r="O28" s="11"/>
    </row>
    <row r="29" spans="2:15" ht="54" customHeight="1" x14ac:dyDescent="0.2">
      <c r="B29" s="5" t="s">
        <v>139</v>
      </c>
      <c r="C29" s="37" t="s">
        <v>27</v>
      </c>
      <c r="D29" s="38">
        <v>1</v>
      </c>
      <c r="E29" s="39"/>
      <c r="F29" s="33">
        <v>0</v>
      </c>
      <c r="G29" s="21">
        <f t="shared" si="0"/>
        <v>0</v>
      </c>
      <c r="H29" s="8"/>
      <c r="I29" s="8"/>
      <c r="J29" s="8"/>
      <c r="K29" s="8"/>
      <c r="L29" s="10"/>
      <c r="M29" s="10"/>
      <c r="N29" s="77"/>
      <c r="O29" s="11"/>
    </row>
    <row r="30" spans="2:15" x14ac:dyDescent="0.2">
      <c r="B30" s="13"/>
      <c r="C30" s="14"/>
      <c r="D30" s="15"/>
      <c r="E30" s="14"/>
      <c r="F30" s="15" t="s">
        <v>11</v>
      </c>
      <c r="G30" s="16">
        <f>SUM(G8:G29)</f>
        <v>0</v>
      </c>
      <c r="H30" s="17"/>
      <c r="I30" s="17"/>
      <c r="J30" s="17"/>
      <c r="K30" s="17"/>
      <c r="L30" s="17"/>
      <c r="M30" s="17"/>
      <c r="N30" s="17"/>
      <c r="O30" s="17"/>
    </row>
  </sheetData>
  <sheetProtection algorithmName="SHA-512" hashValue="9KuXJWL6Pn/1tuQQ+S4sVmXIW8MvN+mcCEtxsLNpcobbiGUjhMonXUsdQJBCTfFwDKk0jToeQ4iH9LS9H1QwuA==" saltValue="kry4OiAPoNQEP1alOO1r7w==" spinCount="100000" sheet="1" objects="1" scenarios="1"/>
  <mergeCells count="2">
    <mergeCell ref="B3:O3"/>
    <mergeCell ref="B4:O4"/>
  </mergeCells>
  <phoneticPr fontId="13"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6"/>
  <sheetViews>
    <sheetView rightToLeft="1" topLeftCell="B1" zoomScaleNormal="100" workbookViewId="0">
      <pane ySplit="6" topLeftCell="A13" activePane="bottomLeft" state="frozen"/>
      <selection pane="bottomLeft" activeCell="B3" sqref="B3:O3"/>
    </sheetView>
  </sheetViews>
  <sheetFormatPr defaultColWidth="9" defaultRowHeight="11.25" x14ac:dyDescent="0.2"/>
  <cols>
    <col min="1" max="1" width="2.75" style="2" customWidth="1"/>
    <col min="2" max="2" width="5" style="2" customWidth="1"/>
    <col min="3" max="3" width="26.875" style="2" customWidth="1"/>
    <col min="4" max="4" width="5" style="2" customWidth="1"/>
    <col min="5" max="5" width="26.875" style="2" customWidth="1"/>
    <col min="6" max="10" width="13.75" style="2" customWidth="1"/>
    <col min="11" max="11" width="5" style="2" customWidth="1"/>
    <col min="12" max="12" width="44.375" style="2" customWidth="1"/>
    <col min="13" max="13" width="17.125" style="2" customWidth="1"/>
    <col min="14" max="14" width="13.75" style="2" customWidth="1"/>
    <col min="15" max="15" width="16.75" style="2" customWidth="1"/>
    <col min="16" max="16384" width="9" style="2"/>
  </cols>
  <sheetData>
    <row r="1" spans="2:15" x14ac:dyDescent="0.2">
      <c r="B1" s="1"/>
      <c r="C1" s="1"/>
      <c r="D1" s="1"/>
      <c r="E1" s="1"/>
      <c r="F1" s="1"/>
      <c r="G1" s="1"/>
      <c r="H1" s="1"/>
      <c r="I1" s="1"/>
      <c r="J1" s="1"/>
      <c r="K1" s="1"/>
      <c r="L1" s="1"/>
      <c r="M1" s="1"/>
      <c r="N1" s="1"/>
    </row>
    <row r="3" spans="2:15" ht="38.25" customHeight="1" x14ac:dyDescent="0.2">
      <c r="B3" s="110" t="s">
        <v>143</v>
      </c>
      <c r="C3" s="111"/>
      <c r="D3" s="111"/>
      <c r="E3" s="111"/>
      <c r="F3" s="111"/>
      <c r="G3" s="111"/>
      <c r="H3" s="111"/>
      <c r="I3" s="111"/>
      <c r="J3" s="111"/>
      <c r="K3" s="111"/>
      <c r="L3" s="111"/>
      <c r="M3" s="111"/>
      <c r="N3" s="111"/>
      <c r="O3" s="111"/>
    </row>
    <row r="4" spans="2:15" x14ac:dyDescent="0.2">
      <c r="B4" s="111" t="s">
        <v>142</v>
      </c>
      <c r="C4" s="111"/>
      <c r="D4" s="111"/>
      <c r="E4" s="111"/>
      <c r="F4" s="111"/>
      <c r="G4" s="111"/>
      <c r="H4" s="111"/>
      <c r="I4" s="111"/>
      <c r="J4" s="111"/>
      <c r="K4" s="111"/>
      <c r="L4" s="111"/>
      <c r="M4" s="111"/>
      <c r="N4" s="111"/>
      <c r="O4" s="111"/>
    </row>
    <row r="5" spans="2:15" x14ac:dyDescent="0.2">
      <c r="B5" s="28"/>
      <c r="C5" s="29"/>
      <c r="D5" s="29"/>
      <c r="E5" s="29"/>
      <c r="F5" s="29"/>
      <c r="G5" s="29"/>
      <c r="H5" s="29"/>
      <c r="I5" s="29"/>
      <c r="J5" s="29"/>
      <c r="K5" s="29"/>
      <c r="L5" s="29"/>
      <c r="M5" s="29"/>
      <c r="N5" s="3"/>
      <c r="O5" s="3"/>
    </row>
    <row r="6" spans="2:15" s="45" customFormat="1" ht="22.5" x14ac:dyDescent="0.2">
      <c r="B6" s="43" t="s">
        <v>0</v>
      </c>
      <c r="C6" s="43" t="s">
        <v>1</v>
      </c>
      <c r="D6" s="43" t="s">
        <v>2</v>
      </c>
      <c r="E6" s="43" t="s">
        <v>3</v>
      </c>
      <c r="F6" s="43" t="s">
        <v>4</v>
      </c>
      <c r="G6" s="43" t="s">
        <v>5</v>
      </c>
      <c r="H6" s="43" t="s">
        <v>6</v>
      </c>
      <c r="I6" s="43" t="s">
        <v>7</v>
      </c>
      <c r="J6" s="43" t="s">
        <v>8</v>
      </c>
      <c r="K6" s="43" t="s">
        <v>16</v>
      </c>
      <c r="L6" s="43" t="s">
        <v>9</v>
      </c>
      <c r="M6" s="43" t="s">
        <v>52</v>
      </c>
      <c r="N6" s="44" t="s">
        <v>10</v>
      </c>
      <c r="O6" s="30" t="s">
        <v>13</v>
      </c>
    </row>
    <row r="7" spans="2:15" x14ac:dyDescent="0.2">
      <c r="B7" s="3"/>
      <c r="C7" s="3"/>
      <c r="D7" s="4"/>
      <c r="E7" s="3"/>
      <c r="F7" s="4"/>
      <c r="G7" s="4"/>
      <c r="H7" s="4"/>
      <c r="I7" s="4"/>
      <c r="J7" s="4"/>
      <c r="K7" s="4"/>
      <c r="L7" s="4"/>
      <c r="M7" s="4"/>
      <c r="N7" s="3"/>
      <c r="O7" s="3"/>
    </row>
    <row r="8" spans="2:15" ht="191.25" x14ac:dyDescent="0.2">
      <c r="B8" s="5" t="s">
        <v>18</v>
      </c>
      <c r="C8" s="6" t="s">
        <v>86</v>
      </c>
      <c r="D8" s="27">
        <v>118</v>
      </c>
      <c r="E8" s="74"/>
      <c r="F8" s="20">
        <v>0</v>
      </c>
      <c r="G8" s="21">
        <f>F8*D8</f>
        <v>0</v>
      </c>
      <c r="H8" s="41" t="s">
        <v>123</v>
      </c>
      <c r="I8" s="41" t="s">
        <v>92</v>
      </c>
      <c r="J8" s="41" t="s">
        <v>95</v>
      </c>
      <c r="K8" s="23"/>
      <c r="L8" s="8" t="s">
        <v>127</v>
      </c>
      <c r="M8" s="8"/>
      <c r="N8" s="76"/>
      <c r="O8" s="80" t="s">
        <v>129</v>
      </c>
    </row>
    <row r="9" spans="2:15" ht="33.75" x14ac:dyDescent="0.2">
      <c r="B9" s="5"/>
      <c r="C9" s="6"/>
      <c r="D9" s="27"/>
      <c r="E9" s="74"/>
      <c r="F9" s="20"/>
      <c r="G9" s="21"/>
      <c r="H9" s="41" t="s">
        <v>124</v>
      </c>
      <c r="I9" s="41"/>
      <c r="J9" s="41" t="s">
        <v>103</v>
      </c>
      <c r="K9" s="23"/>
      <c r="L9" s="24"/>
      <c r="M9" s="24"/>
      <c r="N9" s="77"/>
      <c r="O9" s="11"/>
    </row>
    <row r="10" spans="2:15" ht="225" x14ac:dyDescent="0.2">
      <c r="B10" s="5" t="s">
        <v>19</v>
      </c>
      <c r="C10" s="40" t="s">
        <v>87</v>
      </c>
      <c r="D10" s="27">
        <v>2</v>
      </c>
      <c r="E10" s="74"/>
      <c r="F10" s="20">
        <v>0</v>
      </c>
      <c r="G10" s="21">
        <f>F10*D10</f>
        <v>0</v>
      </c>
      <c r="H10" s="22"/>
      <c r="I10" s="22"/>
      <c r="J10" s="22"/>
      <c r="K10" s="23"/>
      <c r="L10" s="47" t="s">
        <v>130</v>
      </c>
      <c r="M10" s="47"/>
      <c r="N10" s="77"/>
      <c r="O10" s="11"/>
    </row>
    <row r="11" spans="2:15" ht="180" x14ac:dyDescent="0.2">
      <c r="B11" s="5" t="s">
        <v>20</v>
      </c>
      <c r="C11" s="31" t="s">
        <v>14</v>
      </c>
      <c r="D11" s="27">
        <v>2</v>
      </c>
      <c r="E11" s="74"/>
      <c r="F11" s="20">
        <v>0</v>
      </c>
      <c r="G11" s="21">
        <f>F11*D11</f>
        <v>0</v>
      </c>
      <c r="H11" s="22"/>
      <c r="I11" s="22"/>
      <c r="J11" s="22"/>
      <c r="K11" s="23"/>
      <c r="L11" s="26" t="s">
        <v>35</v>
      </c>
      <c r="M11" s="26"/>
      <c r="N11" s="77"/>
      <c r="O11" s="11"/>
    </row>
    <row r="12" spans="2:15" ht="45" x14ac:dyDescent="0.2">
      <c r="B12" s="5" t="s">
        <v>21</v>
      </c>
      <c r="C12" s="31" t="s">
        <v>17</v>
      </c>
      <c r="D12" s="27">
        <v>2</v>
      </c>
      <c r="E12" s="74"/>
      <c r="F12" s="20">
        <v>0</v>
      </c>
      <c r="G12" s="21">
        <f>F12*D12</f>
        <v>0</v>
      </c>
      <c r="H12" s="22"/>
      <c r="I12" s="22"/>
      <c r="J12" s="22"/>
      <c r="K12" s="23"/>
      <c r="L12" s="47" t="s">
        <v>100</v>
      </c>
      <c r="M12" s="47"/>
      <c r="N12" s="77"/>
      <c r="O12" s="11"/>
    </row>
    <row r="13" spans="2:15" ht="122.25" customHeight="1" x14ac:dyDescent="0.2">
      <c r="B13" s="5" t="s">
        <v>22</v>
      </c>
      <c r="C13" s="25" t="s">
        <v>12</v>
      </c>
      <c r="D13" s="12">
        <v>1</v>
      </c>
      <c r="E13" s="58"/>
      <c r="F13" s="20">
        <v>0</v>
      </c>
      <c r="G13" s="7">
        <f t="shared" ref="G13" si="0">F13*D13</f>
        <v>0</v>
      </c>
      <c r="H13" s="12" t="s">
        <v>32</v>
      </c>
      <c r="I13" s="9" t="s">
        <v>15</v>
      </c>
      <c r="J13" s="22"/>
      <c r="K13" s="23"/>
      <c r="L13" s="26" t="s">
        <v>133</v>
      </c>
      <c r="M13" s="26" t="s">
        <v>88</v>
      </c>
      <c r="N13" s="77"/>
      <c r="O13" s="11"/>
    </row>
    <row r="14" spans="2:15" ht="107.25" customHeight="1" x14ac:dyDescent="0.2">
      <c r="B14" s="19" t="s">
        <v>23</v>
      </c>
      <c r="C14" s="32" t="s">
        <v>33</v>
      </c>
      <c r="D14" s="35">
        <v>2</v>
      </c>
      <c r="E14" s="34"/>
      <c r="F14" s="20">
        <v>0</v>
      </c>
      <c r="G14" s="7">
        <f t="shared" ref="G14" si="1">F14*D14</f>
        <v>0</v>
      </c>
      <c r="H14" s="41" t="s">
        <v>37</v>
      </c>
      <c r="I14" s="41"/>
      <c r="J14" s="9" t="s">
        <v>15</v>
      </c>
      <c r="K14" s="8"/>
      <c r="L14" s="10" t="s">
        <v>99</v>
      </c>
      <c r="M14" s="10"/>
      <c r="N14" s="77"/>
      <c r="O14" s="11"/>
    </row>
    <row r="15" spans="2:15" ht="33.75" x14ac:dyDescent="0.2">
      <c r="B15" s="19" t="s">
        <v>39</v>
      </c>
      <c r="C15" s="37" t="s">
        <v>27</v>
      </c>
      <c r="D15" s="38">
        <v>2</v>
      </c>
      <c r="E15" s="39"/>
      <c r="F15" s="20">
        <v>0</v>
      </c>
      <c r="G15" s="7">
        <f t="shared" ref="G15" si="2">F15*D15</f>
        <v>0</v>
      </c>
      <c r="H15" s="8"/>
      <c r="I15" s="8"/>
      <c r="J15" s="8"/>
      <c r="K15" s="8"/>
      <c r="L15" s="10"/>
      <c r="M15" s="10"/>
      <c r="N15" s="77"/>
      <c r="O15" s="11"/>
    </row>
    <row r="16" spans="2:15" x14ac:dyDescent="0.2">
      <c r="B16" s="13"/>
      <c r="C16" s="14"/>
      <c r="D16" s="15"/>
      <c r="E16" s="14"/>
      <c r="F16" s="15" t="s">
        <v>11</v>
      </c>
      <c r="G16" s="16">
        <f>SUM(G8:G15)</f>
        <v>0</v>
      </c>
      <c r="H16" s="17"/>
      <c r="I16" s="17"/>
      <c r="J16" s="17"/>
      <c r="K16" s="17"/>
      <c r="L16" s="17"/>
      <c r="M16" s="17"/>
      <c r="N16" s="17"/>
      <c r="O16" s="17"/>
    </row>
  </sheetData>
  <sheetProtection algorithmName="SHA-512" hashValue="m9OzqSAAufP7tHsurjjJMZPKIGtnZMHVq7HyMWL72Dm/Qtn12TSKzglb0F0wuEHVjzh05QftVZiYoTkP2IYe6A==" saltValue="XlJ+Nn8hUztEiiYCiMdJeA==" spinCount="100000" sheet="1" objects="1" scenarios="1"/>
  <mergeCells count="2">
    <mergeCell ref="B4:O4"/>
    <mergeCell ref="B3:O3"/>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16"/>
  <sheetViews>
    <sheetView rightToLeft="1" zoomScaleNormal="100" workbookViewId="0">
      <pane ySplit="6" topLeftCell="A7" activePane="bottomLeft" state="frozen"/>
      <selection pane="bottomLeft" activeCell="E8" sqref="E8"/>
    </sheetView>
  </sheetViews>
  <sheetFormatPr defaultColWidth="9" defaultRowHeight="11.25" x14ac:dyDescent="0.2"/>
  <cols>
    <col min="1" max="1" width="2.75" style="2" customWidth="1"/>
    <col min="2" max="2" width="5" style="2" customWidth="1"/>
    <col min="3" max="3" width="26.875" style="2" customWidth="1"/>
    <col min="4" max="4" width="5" style="2" customWidth="1"/>
    <col min="5" max="5" width="26.875" style="2" customWidth="1"/>
    <col min="6" max="10" width="13.75" style="2" customWidth="1"/>
    <col min="11" max="11" width="5" style="2" customWidth="1"/>
    <col min="12" max="12" width="44.375" style="2" customWidth="1"/>
    <col min="13" max="13" width="15.625" style="2" customWidth="1"/>
    <col min="14" max="14" width="13.75" style="2" customWidth="1"/>
    <col min="15" max="15" width="16.75" style="2" customWidth="1"/>
    <col min="16" max="16384" width="9" style="2"/>
  </cols>
  <sheetData>
    <row r="1" spans="2:15" x14ac:dyDescent="0.2">
      <c r="B1" s="1"/>
      <c r="C1" s="1"/>
      <c r="D1" s="1"/>
      <c r="E1" s="1"/>
      <c r="F1" s="1"/>
      <c r="G1" s="1"/>
      <c r="H1" s="1"/>
      <c r="I1" s="1"/>
      <c r="J1" s="1"/>
      <c r="K1" s="1"/>
      <c r="L1" s="1"/>
      <c r="M1" s="1"/>
      <c r="N1" s="1"/>
    </row>
    <row r="3" spans="2:15" ht="40.5" customHeight="1" x14ac:dyDescent="0.2">
      <c r="B3" s="110" t="s">
        <v>143</v>
      </c>
      <c r="C3" s="111"/>
      <c r="D3" s="111"/>
      <c r="E3" s="111"/>
      <c r="F3" s="111"/>
      <c r="G3" s="111"/>
      <c r="H3" s="111"/>
      <c r="I3" s="111"/>
      <c r="J3" s="111"/>
      <c r="K3" s="111"/>
      <c r="L3" s="111"/>
      <c r="M3" s="111"/>
      <c r="N3" s="111"/>
      <c r="O3" s="111"/>
    </row>
    <row r="4" spans="2:15" x14ac:dyDescent="0.2">
      <c r="B4" s="111" t="s">
        <v>142</v>
      </c>
      <c r="C4" s="111"/>
      <c r="D4" s="111"/>
      <c r="E4" s="111"/>
      <c r="F4" s="111"/>
      <c r="G4" s="111"/>
      <c r="H4" s="111"/>
      <c r="I4" s="111"/>
      <c r="J4" s="111"/>
      <c r="K4" s="111"/>
      <c r="L4" s="111"/>
      <c r="M4" s="111"/>
      <c r="N4" s="111"/>
      <c r="O4" s="111"/>
    </row>
    <row r="5" spans="2:15" x14ac:dyDescent="0.2">
      <c r="B5" s="28"/>
      <c r="C5" s="29"/>
      <c r="D5" s="29"/>
      <c r="E5" s="29"/>
      <c r="F5" s="29"/>
      <c r="G5" s="29"/>
      <c r="H5" s="29"/>
      <c r="I5" s="29"/>
      <c r="J5" s="29"/>
      <c r="K5" s="29"/>
      <c r="L5" s="29"/>
      <c r="M5" s="29"/>
      <c r="N5" s="3"/>
      <c r="O5" s="3"/>
    </row>
    <row r="6" spans="2:15" s="45" customFormat="1" ht="22.5" x14ac:dyDescent="0.2">
      <c r="B6" s="43" t="s">
        <v>0</v>
      </c>
      <c r="C6" s="43" t="s">
        <v>1</v>
      </c>
      <c r="D6" s="43" t="s">
        <v>2</v>
      </c>
      <c r="E6" s="43" t="s">
        <v>3</v>
      </c>
      <c r="F6" s="43" t="s">
        <v>4</v>
      </c>
      <c r="G6" s="43" t="s">
        <v>5</v>
      </c>
      <c r="H6" s="43" t="s">
        <v>6</v>
      </c>
      <c r="I6" s="43" t="s">
        <v>7</v>
      </c>
      <c r="J6" s="43" t="s">
        <v>8</v>
      </c>
      <c r="K6" s="43" t="s">
        <v>16</v>
      </c>
      <c r="L6" s="43" t="s">
        <v>9</v>
      </c>
      <c r="M6" s="43" t="s">
        <v>52</v>
      </c>
      <c r="N6" s="44" t="s">
        <v>10</v>
      </c>
      <c r="O6" s="30" t="s">
        <v>13</v>
      </c>
    </row>
    <row r="7" spans="2:15" x14ac:dyDescent="0.2">
      <c r="B7" s="3"/>
      <c r="C7" s="3"/>
      <c r="D7" s="4"/>
      <c r="E7" s="3"/>
      <c r="F7" s="4"/>
      <c r="G7" s="4"/>
      <c r="H7" s="4"/>
      <c r="I7" s="4"/>
      <c r="J7" s="4"/>
      <c r="K7" s="4"/>
      <c r="L7" s="4"/>
      <c r="M7" s="4"/>
      <c r="N7" s="3"/>
      <c r="O7" s="3"/>
    </row>
    <row r="8" spans="2:15" ht="202.5" x14ac:dyDescent="0.2">
      <c r="B8" s="5" t="s">
        <v>18</v>
      </c>
      <c r="C8" s="6" t="s">
        <v>34</v>
      </c>
      <c r="D8" s="27">
        <v>103.68</v>
      </c>
      <c r="E8" s="74"/>
      <c r="F8" s="20">
        <v>0</v>
      </c>
      <c r="G8" s="21">
        <f>F8*D8</f>
        <v>0</v>
      </c>
      <c r="H8" s="12" t="s">
        <v>111</v>
      </c>
      <c r="I8" s="9" t="s">
        <v>91</v>
      </c>
      <c r="J8" s="41" t="s">
        <v>96</v>
      </c>
      <c r="K8" s="23"/>
      <c r="L8" s="46" t="s">
        <v>128</v>
      </c>
      <c r="M8" s="46"/>
      <c r="N8" s="76"/>
      <c r="O8" s="80" t="s">
        <v>129</v>
      </c>
    </row>
    <row r="9" spans="2:15" ht="22.5" x14ac:dyDescent="0.2">
      <c r="B9" s="5"/>
      <c r="C9" s="6"/>
      <c r="D9" s="27"/>
      <c r="E9" s="74"/>
      <c r="F9" s="20"/>
      <c r="G9" s="21"/>
      <c r="H9" s="41" t="s">
        <v>97</v>
      </c>
      <c r="I9" s="9" t="s">
        <v>122</v>
      </c>
      <c r="J9" s="41"/>
      <c r="K9" s="23"/>
      <c r="L9" s="24"/>
      <c r="M9" s="24"/>
      <c r="N9" s="77"/>
      <c r="O9" s="77"/>
    </row>
    <row r="10" spans="2:15" ht="168.75" x14ac:dyDescent="0.2">
      <c r="B10" s="5" t="s">
        <v>19</v>
      </c>
      <c r="C10" s="40" t="s">
        <v>98</v>
      </c>
      <c r="D10" s="27">
        <v>1</v>
      </c>
      <c r="E10" s="74"/>
      <c r="F10" s="20">
        <v>0</v>
      </c>
      <c r="G10" s="21">
        <f>F10*D10</f>
        <v>0</v>
      </c>
      <c r="H10" s="22"/>
      <c r="I10" s="22"/>
      <c r="J10" s="22"/>
      <c r="K10" s="23"/>
      <c r="L10" s="47" t="s">
        <v>101</v>
      </c>
      <c r="M10" s="73"/>
      <c r="N10" s="77"/>
      <c r="O10" s="77"/>
    </row>
    <row r="11" spans="2:15" ht="138" customHeight="1" x14ac:dyDescent="0.2">
      <c r="B11" s="5" t="s">
        <v>20</v>
      </c>
      <c r="C11" s="31" t="s">
        <v>14</v>
      </c>
      <c r="D11" s="27">
        <v>1</v>
      </c>
      <c r="E11" s="74"/>
      <c r="F11" s="20">
        <v>0</v>
      </c>
      <c r="G11" s="21">
        <f>F11*D11</f>
        <v>0</v>
      </c>
      <c r="H11" s="22"/>
      <c r="I11" s="22"/>
      <c r="J11" s="22"/>
      <c r="K11" s="23"/>
      <c r="L11" s="26" t="s">
        <v>35</v>
      </c>
      <c r="M11" s="26"/>
      <c r="N11" s="77"/>
      <c r="O11" s="77"/>
    </row>
    <row r="12" spans="2:15" ht="45" x14ac:dyDescent="0.2">
      <c r="B12" s="5" t="s">
        <v>21</v>
      </c>
      <c r="C12" s="31" t="s">
        <v>17</v>
      </c>
      <c r="D12" s="27">
        <v>1</v>
      </c>
      <c r="E12" s="74"/>
      <c r="F12" s="20">
        <v>0</v>
      </c>
      <c r="G12" s="21">
        <f>F12*D12</f>
        <v>0</v>
      </c>
      <c r="H12" s="22"/>
      <c r="I12" s="22"/>
      <c r="J12" s="22"/>
      <c r="K12" s="23"/>
      <c r="L12" s="47" t="s">
        <v>100</v>
      </c>
      <c r="M12" s="47"/>
      <c r="N12" s="77"/>
      <c r="O12" s="77"/>
    </row>
    <row r="13" spans="2:15" ht="56.25" x14ac:dyDescent="0.2">
      <c r="B13" s="5" t="s">
        <v>22</v>
      </c>
      <c r="C13" s="25" t="s">
        <v>12</v>
      </c>
      <c r="D13" s="12">
        <v>1</v>
      </c>
      <c r="E13" s="58"/>
      <c r="F13" s="20">
        <v>0</v>
      </c>
      <c r="G13" s="7">
        <f t="shared" ref="G13:G15" si="0">F13*D13</f>
        <v>0</v>
      </c>
      <c r="H13" s="12" t="s">
        <v>36</v>
      </c>
      <c r="I13" s="9" t="s">
        <v>15</v>
      </c>
      <c r="J13" s="22"/>
      <c r="K13" s="23"/>
      <c r="L13" s="47" t="s">
        <v>132</v>
      </c>
      <c r="M13" s="47"/>
      <c r="N13" s="77"/>
      <c r="O13" s="77"/>
    </row>
    <row r="14" spans="2:15" ht="90" x14ac:dyDescent="0.2">
      <c r="B14" s="19" t="s">
        <v>23</v>
      </c>
      <c r="C14" s="32" t="s">
        <v>25</v>
      </c>
      <c r="D14" s="35">
        <v>1</v>
      </c>
      <c r="E14" s="34"/>
      <c r="F14" s="20">
        <v>0</v>
      </c>
      <c r="G14" s="7">
        <f t="shared" si="0"/>
        <v>0</v>
      </c>
      <c r="H14" s="41" t="s">
        <v>37</v>
      </c>
      <c r="I14" s="9" t="s">
        <v>15</v>
      </c>
      <c r="J14" s="9"/>
      <c r="K14" s="8"/>
      <c r="L14" s="10" t="s">
        <v>99</v>
      </c>
      <c r="M14" s="10"/>
      <c r="N14" s="77"/>
      <c r="O14" s="77"/>
    </row>
    <row r="15" spans="2:15" ht="33.75" x14ac:dyDescent="0.2">
      <c r="B15" s="19" t="s">
        <v>39</v>
      </c>
      <c r="C15" s="37" t="s">
        <v>27</v>
      </c>
      <c r="D15" s="38">
        <v>1</v>
      </c>
      <c r="E15" s="39"/>
      <c r="F15" s="20">
        <v>0</v>
      </c>
      <c r="G15" s="7">
        <f t="shared" si="0"/>
        <v>0</v>
      </c>
      <c r="H15" s="8"/>
      <c r="I15" s="8"/>
      <c r="J15" s="8"/>
      <c r="K15" s="8"/>
      <c r="L15" s="10"/>
      <c r="M15" s="10"/>
      <c r="N15" s="77"/>
      <c r="O15" s="77"/>
    </row>
    <row r="16" spans="2:15" x14ac:dyDescent="0.2">
      <c r="B16" s="13"/>
      <c r="C16" s="14"/>
      <c r="D16" s="15"/>
      <c r="E16" s="14"/>
      <c r="F16" s="15" t="s">
        <v>11</v>
      </c>
      <c r="G16" s="16">
        <f>SUM(G8:G15)</f>
        <v>0</v>
      </c>
      <c r="H16" s="17"/>
      <c r="I16" s="17"/>
      <c r="J16" s="17"/>
      <c r="K16" s="17"/>
      <c r="L16" s="17"/>
      <c r="M16" s="17"/>
      <c r="N16" s="17"/>
      <c r="O16" s="17"/>
    </row>
  </sheetData>
  <sheetProtection algorithmName="SHA-512" hashValue="MzUyPXF850BBnW7Kfk6EcnwQdOLclVrw1rjBiKAjgDaSA3wdSB8SJnetR+LH0jY7lO9saaQxjeiP/jHBePfLSg==" saltValue="82aKUk5DmbPNVM9DprMT1g==" spinCount="100000" sheet="1" objects="1" scenarios="1"/>
  <mergeCells count="2">
    <mergeCell ref="B3:O3"/>
    <mergeCell ref="B4:O4"/>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4</vt:i4>
      </vt:variant>
      <vt:variant>
        <vt:lpstr>טווחים בעלי שם</vt:lpstr>
      </vt:variant>
      <vt:variant>
        <vt:i4>2</vt:i4>
      </vt:variant>
    </vt:vector>
  </HeadingPairs>
  <TitlesOfParts>
    <vt:vector size="6" baseType="lpstr">
      <vt:lpstr>סיכום </vt:lpstr>
      <vt:lpstr>קוביה  </vt:lpstr>
      <vt:lpstr>לובאים-סטריפ  </vt:lpstr>
      <vt:lpstr>לובאים-רשת</vt:lpstr>
      <vt:lpstr>'סיכום '!_Hlk125284048</vt:lpstr>
      <vt:lpstr>'סיכום '!_Hlk149828401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הראל</dc:creator>
  <cp:lastModifiedBy>Sima Aharoni</cp:lastModifiedBy>
  <dcterms:created xsi:type="dcterms:W3CDTF">2021-05-05T12:45:00Z</dcterms:created>
  <dcterms:modified xsi:type="dcterms:W3CDTF">2023-11-15T18:42:16Z</dcterms:modified>
</cp:coreProperties>
</file>