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C:\Users\Tabib-AVC-01\My Drive\פרויקטים\ארנה ירושלים\חומר למכרז סאונד\"/>
    </mc:Choice>
  </mc:AlternateContent>
  <xr:revisionPtr revIDLastSave="0" documentId="13_ncr:1_{F8EB5162-5614-47E5-B90E-4E35A826F847}" xr6:coauthVersionLast="47" xr6:coauthVersionMax="47" xr10:uidLastSave="{00000000-0000-0000-0000-000000000000}"/>
  <bookViews>
    <workbookView xWindow="27720" yWindow="45" windowWidth="28785" windowHeight="15450" xr2:uid="{00000000-000D-0000-FFFF-FFFF00000000}"/>
  </bookViews>
  <sheets>
    <sheet name="סיכום" sheetId="11" r:id="rId1"/>
    <sheet name="לובי " sheetId="10" r:id="rId2"/>
    <sheet name="ארנה " sheetId="6" r:id="rId3"/>
  </sheets>
  <definedNames>
    <definedName name="OLE_LINK1" localSheetId="2">'ארנה '!#REF!</definedName>
    <definedName name="_xlnm.Print_Area" localSheetId="2">'ארנה '!$B$5:$M$19</definedName>
  </definedNames>
  <calcPr calcId="191029"/>
</workbook>
</file>

<file path=xl/calcChain.xml><?xml version="1.0" encoding="utf-8"?>
<calcChain xmlns="http://schemas.openxmlformats.org/spreadsheetml/2006/main">
  <c r="G10" i="10" l="1"/>
  <c r="G9" i="10" l="1"/>
  <c r="G40" i="10" l="1"/>
  <c r="G39" i="10"/>
  <c r="G38" i="10"/>
  <c r="G37" i="10"/>
  <c r="G36" i="10"/>
  <c r="G35" i="10"/>
  <c r="G34" i="10"/>
  <c r="G31" i="10"/>
  <c r="G30" i="10"/>
  <c r="G29" i="10"/>
  <c r="G28" i="10"/>
  <c r="G27" i="10"/>
  <c r="G26" i="10"/>
  <c r="G23" i="10"/>
  <c r="G22" i="10"/>
  <c r="G21" i="10"/>
  <c r="G20" i="10"/>
  <c r="G19" i="10"/>
  <c r="G18" i="10"/>
  <c r="G17" i="10"/>
  <c r="G16" i="10"/>
  <c r="G15" i="10"/>
  <c r="G12" i="10"/>
  <c r="G11" i="10"/>
  <c r="G8" i="10"/>
  <c r="G32" i="10" l="1"/>
  <c r="G46" i="10" s="1"/>
  <c r="G13" i="10"/>
  <c r="G44" i="10" s="1"/>
  <c r="G24" i="10"/>
  <c r="G45" i="10" s="1"/>
  <c r="G41" i="10"/>
  <c r="G47" i="10" s="1"/>
  <c r="G48" i="10" l="1"/>
  <c r="G49" i="10" l="1"/>
  <c r="D5" i="11"/>
  <c r="G13" i="6"/>
  <c r="G12" i="6"/>
  <c r="G11" i="6"/>
  <c r="G18" i="6" l="1"/>
  <c r="G17" i="6"/>
  <c r="G16" i="6"/>
  <c r="G15" i="6"/>
  <c r="G14" i="6"/>
  <c r="G10" i="6"/>
  <c r="G9" i="6"/>
  <c r="G19" i="6" l="1"/>
  <c r="D6" i="11" s="1"/>
  <c r="D7" i="11" s="1"/>
  <c r="D8" i="11" s="1"/>
</calcChain>
</file>

<file path=xl/sharedStrings.xml><?xml version="1.0" encoding="utf-8"?>
<sst xmlns="http://schemas.openxmlformats.org/spreadsheetml/2006/main" count="230" uniqueCount="193">
  <si>
    <t>מס'</t>
  </si>
  <si>
    <t>פריט</t>
  </si>
  <si>
    <t>כמות</t>
  </si>
  <si>
    <t xml:space="preserve">מחיר ליחידה </t>
  </si>
  <si>
    <t>סה"כ מחיר לסעיף לא כולל מע"מ</t>
  </si>
  <si>
    <t xml:space="preserve">סה"כ לא כולל מע"מ </t>
  </si>
  <si>
    <t xml:space="preserve"> Page Station - Integrated Processor</t>
  </si>
  <si>
    <t xml:space="preserve">דגם מוצע </t>
  </si>
  <si>
    <t>אופציה א'</t>
  </si>
  <si>
    <t>אופציה ב'</t>
  </si>
  <si>
    <t>אופציה ג'</t>
  </si>
  <si>
    <t xml:space="preserve">הערות </t>
  </si>
  <si>
    <t>מגבר הספק 4 ערוצים +DSP ראשי TYPE-A</t>
  </si>
  <si>
    <t>מגבר הספק 4 ערוצים +DSP משני TYPE-A</t>
  </si>
  <si>
    <t xml:space="preserve">Network Switches-24PORTS </t>
  </si>
  <si>
    <t xml:space="preserve">מפרט </t>
  </si>
  <si>
    <t>1.8</t>
  </si>
  <si>
    <t>1.9</t>
  </si>
  <si>
    <t>1.10</t>
  </si>
  <si>
    <t>1.2</t>
  </si>
  <si>
    <t>1.1</t>
  </si>
  <si>
    <t>1.3</t>
  </si>
  <si>
    <t>1.7</t>
  </si>
  <si>
    <t>Main Frame Integrated Processor</t>
  </si>
  <si>
    <t>3.1</t>
  </si>
  <si>
    <t>3.2</t>
  </si>
  <si>
    <t>3.3</t>
  </si>
  <si>
    <t>3.6</t>
  </si>
  <si>
    <t xml:space="preserve">סיכום </t>
  </si>
  <si>
    <t>הפנל יכלול : 
עובי הפנל 3 מ"מ
גובה : 3U רוחב :"19
צבע פנל שחור , ציפוי אנודיז , חריטה וכיתוב  בצבע לבן
באחריות הקבלן לבצע מדידות והתאמה.
הכנת תרשים לאישור המזמין טרם יצור 
יצור ע"י קבלן חיתוך , כרסום ,  וcnc   , בלייזר ממוחה .</t>
  </si>
  <si>
    <t xml:space="preserve">סימון במקרא </t>
  </si>
  <si>
    <t xml:space="preserve">פרוססור לניהול מערכת AVB </t>
  </si>
  <si>
    <t xml:space="preserve">Milan-certified
4 X AES3 digital input channels 
Bridging of AVB, AES/EBU 
</t>
  </si>
  <si>
    <t>חיווט קומפלט</t>
  </si>
  <si>
    <t xml:space="preserve">התקנה </t>
  </si>
  <si>
    <t xml:space="preserve">קישור לאתר היצרן </t>
  </si>
  <si>
    <t>נספח 1- כתב כמויות /מפרט טכני</t>
  </si>
  <si>
    <t>יצרנים מאושרים לכבילה 
belden/eurocable/gepco/klotz/evolution/canare בלבד 
כבל CAT-6a מסוג :
Cat. 6A 4x(2x23/1 AWG)  U/FTP FR-LSZH (IEC 61156-5)</t>
  </si>
  <si>
    <t xml:space="preserve">סה"כ כולל מע"מ </t>
  </si>
  <si>
    <t>Touch Screen 10 "</t>
  </si>
  <si>
    <t>AVC-NET - Integrated Processor</t>
  </si>
  <si>
    <t xml:space="preserve"> 8CH. Analog Input EX-IN- Integrated Processor</t>
  </si>
  <si>
    <t xml:space="preserve"> 8CH. Analog Output EX-OUT- Integrated Processor</t>
  </si>
  <si>
    <t xml:space="preserve">עבור יצאות למערכת כריזה קיימת </t>
  </si>
  <si>
    <t>KeyConnect Shielded Patch Panel, 48-port</t>
  </si>
  <si>
    <t>10GX Shielded KeyConnect Modular Jack</t>
  </si>
  <si>
    <t>18"  Sub Speaker</t>
  </si>
  <si>
    <r>
      <rPr>
        <b/>
        <sz val="8"/>
        <rFont val="Arial"/>
        <family val="2"/>
      </rPr>
      <t xml:space="preserve">QSC </t>
    </r>
    <r>
      <rPr>
        <sz val="8"/>
        <rFont val="Arial"/>
        <family val="2"/>
      </rPr>
      <t xml:space="preserve">
TSC-116w-G2
</t>
    </r>
  </si>
  <si>
    <t xml:space="preserve">Enterprise Gateway Router </t>
  </si>
  <si>
    <r>
      <rPr>
        <b/>
        <sz val="8"/>
        <rFont val="Calibri"/>
        <family val="2"/>
        <scheme val="minor"/>
      </rPr>
      <t>Ubiquiti</t>
    </r>
    <r>
      <rPr>
        <sz val="8"/>
        <rFont val="Calibri"/>
        <family val="2"/>
        <scheme val="minor"/>
      </rPr>
      <t xml:space="preserve">
UAP-AC-LR</t>
    </r>
  </si>
  <si>
    <r>
      <rPr>
        <b/>
        <sz val="8"/>
        <rFont val="Calibri"/>
        <family val="2"/>
        <scheme val="minor"/>
      </rPr>
      <t xml:space="preserve">ש"ע </t>
    </r>
    <r>
      <rPr>
        <sz val="8"/>
        <rFont val="Calibri"/>
        <family val="2"/>
        <scheme val="minor"/>
      </rPr>
      <t xml:space="preserve">
אשר יאושר </t>
    </r>
    <r>
      <rPr>
        <b/>
        <u/>
        <sz val="8"/>
        <rFont val="Calibri"/>
        <family val="2"/>
        <scheme val="minor"/>
      </rPr>
      <t>מראש</t>
    </r>
    <r>
      <rPr>
        <sz val="8"/>
        <rFont val="Calibri"/>
        <family val="2"/>
        <scheme val="minor"/>
      </rPr>
      <t xml:space="preserve"> בתהליך שאלות ההבהרה 
</t>
    </r>
  </si>
  <si>
    <t xml:space="preserve">מחיר היחידה יכלול   : 
8 מחברי XLR 
16 מחברי ETHERCON  , דגם NE8FDX-Y6-B  בלבד 
מחברים neutrik בלבד- סדרה D
הכנת תרשים לאישור המזמין טרם יצור </t>
  </si>
  <si>
    <t>Installation, wiring and cabling as diagram</t>
  </si>
  <si>
    <t xml:space="preserve">התקנה , חיווט , תכנות קומפלט </t>
  </si>
  <si>
    <r>
      <rPr>
        <b/>
        <sz val="8"/>
        <rFont val="Calibri"/>
        <family val="2"/>
        <scheme val="minor"/>
      </rPr>
      <t xml:space="preserve">Meyer Sound </t>
    </r>
    <r>
      <rPr>
        <sz val="8"/>
        <rFont val="Calibri"/>
        <family val="2"/>
        <scheme val="minor"/>
      </rPr>
      <t xml:space="preserve">
GALAXY 816AES</t>
    </r>
  </si>
  <si>
    <r>
      <t xml:space="preserve"> </t>
    </r>
    <r>
      <rPr>
        <b/>
        <sz val="8"/>
        <rFont val="Calibri"/>
        <family val="2"/>
        <scheme val="minor"/>
      </rPr>
      <t>L- Acoustics</t>
    </r>
    <r>
      <rPr>
        <sz val="8"/>
        <rFont val="Calibri"/>
        <family val="2"/>
        <scheme val="minor"/>
      </rPr>
      <t xml:space="preserve">
2X P1</t>
    </r>
  </si>
  <si>
    <r>
      <rPr>
        <b/>
        <sz val="8"/>
        <rFont val="Calibri"/>
        <family val="2"/>
        <scheme val="minor"/>
      </rPr>
      <t>d&amp;b Audio</t>
    </r>
    <r>
      <rPr>
        <sz val="8"/>
        <rFont val="Calibri"/>
        <family val="2"/>
        <scheme val="minor"/>
      </rPr>
      <t xml:space="preserve">
2X DS20</t>
    </r>
  </si>
  <si>
    <r>
      <rPr>
        <b/>
        <sz val="8"/>
        <rFont val="Calibri"/>
        <family val="2"/>
        <scheme val="minor"/>
      </rPr>
      <t xml:space="preserve">Meyer Sound </t>
    </r>
    <r>
      <rPr>
        <sz val="8"/>
        <rFont val="Calibri"/>
        <family val="2"/>
        <scheme val="minor"/>
      </rPr>
      <t xml:space="preserve">
900-LFC
</t>
    </r>
  </si>
  <si>
    <r>
      <t xml:space="preserve"> </t>
    </r>
    <r>
      <rPr>
        <b/>
        <sz val="8"/>
        <rFont val="Calibri"/>
        <family val="2"/>
        <scheme val="minor"/>
      </rPr>
      <t>L- Acoustics</t>
    </r>
    <r>
      <rPr>
        <sz val="8"/>
        <rFont val="Calibri"/>
        <family val="2"/>
        <scheme val="minor"/>
      </rPr>
      <t xml:space="preserve">
SB18I</t>
    </r>
  </si>
  <si>
    <r>
      <rPr>
        <b/>
        <sz val="8"/>
        <rFont val="Calibri"/>
        <family val="2"/>
        <scheme val="minor"/>
      </rPr>
      <t>d&amp;b Audio</t>
    </r>
    <r>
      <rPr>
        <sz val="8"/>
        <rFont val="Calibri"/>
        <family val="2"/>
        <scheme val="minor"/>
      </rPr>
      <t xml:space="preserve">
Bi6-SUB
</t>
    </r>
  </si>
  <si>
    <r>
      <rPr>
        <b/>
        <sz val="8"/>
        <rFont val="Calibri"/>
        <family val="2"/>
        <scheme val="minor"/>
      </rPr>
      <t xml:space="preserve">Meyer Sound </t>
    </r>
    <r>
      <rPr>
        <sz val="8"/>
        <rFont val="Calibri"/>
        <family val="2"/>
        <scheme val="minor"/>
      </rPr>
      <t xml:space="preserve">
לא נדרש </t>
    </r>
  </si>
  <si>
    <r>
      <t xml:space="preserve"> </t>
    </r>
    <r>
      <rPr>
        <b/>
        <sz val="8"/>
        <rFont val="Calibri"/>
        <family val="2"/>
        <scheme val="minor"/>
      </rPr>
      <t>L- Acoustics</t>
    </r>
    <r>
      <rPr>
        <sz val="8"/>
        <rFont val="Calibri"/>
        <family val="2"/>
        <scheme val="minor"/>
      </rPr>
      <t xml:space="preserve">
LA4X</t>
    </r>
  </si>
  <si>
    <r>
      <rPr>
        <b/>
        <sz val="8"/>
        <rFont val="Calibri"/>
        <family val="2"/>
        <scheme val="minor"/>
      </rPr>
      <t xml:space="preserve">QSC </t>
    </r>
    <r>
      <rPr>
        <sz val="8"/>
        <rFont val="Calibri"/>
        <family val="2"/>
        <scheme val="minor"/>
      </rPr>
      <t xml:space="preserve">
QSC-core 510I
</t>
    </r>
  </si>
  <si>
    <r>
      <rPr>
        <b/>
        <sz val="8"/>
        <rFont val="Calibri"/>
        <family val="2"/>
        <scheme val="minor"/>
      </rPr>
      <t xml:space="preserve">BIAMP </t>
    </r>
    <r>
      <rPr>
        <sz val="8"/>
        <rFont val="Calibri"/>
        <family val="2"/>
        <scheme val="minor"/>
      </rPr>
      <t xml:space="preserve">
Tesira –SERVER-IO 
</t>
    </r>
  </si>
  <si>
    <r>
      <t xml:space="preserve">ש"ע 
</t>
    </r>
    <r>
      <rPr>
        <sz val="8"/>
        <rFont val="Calibri"/>
        <family val="2"/>
        <scheme val="minor"/>
      </rPr>
      <t xml:space="preserve">אשר יאושר מראש בתהליך שאלות ההבהרה </t>
    </r>
    <r>
      <rPr>
        <b/>
        <sz val="8"/>
        <rFont val="Calibri"/>
        <family val="2"/>
        <scheme val="minor"/>
      </rPr>
      <t xml:space="preserve">
</t>
    </r>
  </si>
  <si>
    <r>
      <rPr>
        <b/>
        <sz val="8"/>
        <rFont val="Calibri"/>
        <family val="2"/>
        <scheme val="minor"/>
      </rPr>
      <t xml:space="preserve">QSC </t>
    </r>
    <r>
      <rPr>
        <sz val="8"/>
        <rFont val="Calibri"/>
        <family val="2"/>
        <scheme val="minor"/>
      </rPr>
      <t xml:space="preserve">
I/O-8 Flex
</t>
    </r>
  </si>
  <si>
    <r>
      <rPr>
        <b/>
        <sz val="8"/>
        <rFont val="Calibri"/>
        <family val="2"/>
        <scheme val="minor"/>
      </rPr>
      <t xml:space="preserve">BIAMP </t>
    </r>
    <r>
      <rPr>
        <sz val="8"/>
        <rFont val="Calibri"/>
        <family val="2"/>
        <scheme val="minor"/>
      </rPr>
      <t xml:space="preserve">
2X EX-IN
</t>
    </r>
  </si>
  <si>
    <r>
      <rPr>
        <b/>
        <sz val="8"/>
        <rFont val="Calibri"/>
        <family val="2"/>
        <scheme val="minor"/>
      </rPr>
      <t xml:space="preserve">BIAMP </t>
    </r>
    <r>
      <rPr>
        <sz val="8"/>
        <rFont val="Calibri"/>
        <family val="2"/>
        <scheme val="minor"/>
      </rPr>
      <t xml:space="preserve">
2X EX-OUT
</t>
    </r>
  </si>
  <si>
    <r>
      <rPr>
        <b/>
        <sz val="8"/>
        <rFont val="Calibri"/>
        <family val="2"/>
        <scheme val="minor"/>
      </rPr>
      <t xml:space="preserve">QSC </t>
    </r>
    <r>
      <rPr>
        <sz val="8"/>
        <rFont val="Calibri"/>
        <family val="2"/>
        <scheme val="minor"/>
      </rPr>
      <t xml:space="preserve">
PS1600G
</t>
    </r>
  </si>
  <si>
    <r>
      <t xml:space="preserve">BIAMP </t>
    </r>
    <r>
      <rPr>
        <sz val="8"/>
        <rFont val="Calibri"/>
        <family val="2"/>
        <scheme val="minor"/>
      </rPr>
      <t xml:space="preserve">
DS-10+vo4</t>
    </r>
    <r>
      <rPr>
        <b/>
        <sz val="8"/>
        <rFont val="Calibri"/>
        <family val="2"/>
        <scheme val="minor"/>
      </rPr>
      <t xml:space="preserve">
</t>
    </r>
  </si>
  <si>
    <r>
      <t>Desktop networked paging station :
Push-to-talk button with</t>
    </r>
    <r>
      <rPr>
        <u/>
        <sz val="8"/>
        <rFont val="Calibri"/>
        <family val="2"/>
        <scheme val="minor"/>
      </rPr>
      <t xml:space="preserve"> status indication</t>
    </r>
    <r>
      <rPr>
        <sz val="8"/>
        <rFont val="Calibri"/>
        <family val="2"/>
        <scheme val="minor"/>
      </rPr>
      <t xml:space="preserve">
8  Assignable Buttons
Backlit liquid  LCD display
Power over Ethernet (PoE ) or local power supply
1X RJ-45  Control\Media Connectiony</t>
    </r>
  </si>
  <si>
    <r>
      <rPr>
        <b/>
        <sz val="8"/>
        <rFont val="Calibri"/>
        <family val="2"/>
        <scheme val="minor"/>
      </rPr>
      <t>Crestron</t>
    </r>
    <r>
      <rPr>
        <sz val="8"/>
        <rFont val="Calibri"/>
        <family val="2"/>
        <scheme val="minor"/>
      </rPr>
      <t xml:space="preserve">
TSW-1060-B-S
+
CP3</t>
    </r>
  </si>
  <si>
    <r>
      <rPr>
        <b/>
        <sz val="8"/>
        <rFont val="Calibri"/>
        <family val="2"/>
        <scheme val="minor"/>
      </rPr>
      <t>Belden</t>
    </r>
    <r>
      <rPr>
        <sz val="8"/>
        <rFont val="Calibri"/>
        <family val="2"/>
        <scheme val="minor"/>
      </rPr>
      <t xml:space="preserve">
AX104564
</t>
    </r>
  </si>
  <si>
    <r>
      <rPr>
        <b/>
        <sz val="8"/>
        <rFont val="Calibri"/>
        <family val="2"/>
        <scheme val="minor"/>
      </rPr>
      <t>Belden</t>
    </r>
    <r>
      <rPr>
        <sz val="8"/>
        <rFont val="Calibri"/>
        <family val="2"/>
        <scheme val="minor"/>
      </rPr>
      <t xml:space="preserve">
AX104562
</t>
    </r>
  </si>
  <si>
    <t xml:space="preserve">Components: 18"
Type: Flown SUB
</t>
  </si>
  <si>
    <t>פנל  "19 3U</t>
  </si>
  <si>
    <r>
      <rPr>
        <b/>
        <sz val="8"/>
        <rFont val="Calibri"/>
        <family val="2"/>
        <scheme val="minor"/>
      </rPr>
      <t>FSR</t>
    </r>
    <r>
      <rPr>
        <sz val="8"/>
        <rFont val="Calibri"/>
        <family val="2"/>
        <scheme val="minor"/>
      </rPr>
      <t>WB-X3-XLR+WB-X3SMCVR</t>
    </r>
  </si>
  <si>
    <t xml:space="preserve">Sound System </t>
  </si>
  <si>
    <r>
      <rPr>
        <b/>
        <sz val="8"/>
        <rFont val="Calibri"/>
        <family val="2"/>
        <scheme val="minor"/>
      </rPr>
      <t xml:space="preserve">AVC-NET - Integrated Processor
המערכת(Integrated Processor / AVC-NET) תהיה בפרוטוקול רשת IP (AVC-NET) 
המערכת  תהיה בעלת יכולת הפצה, ניתוב,שליטה על היישומים/מערכות הבאות: </t>
    </r>
    <r>
      <rPr>
        <sz val="8"/>
        <rFont val="Calibri"/>
        <family val="2"/>
        <scheme val="minor"/>
      </rPr>
      <t xml:space="preserve">
א. וידאו–הפצה וניתוב של כל מקור (Encoder)  אל כל אמצעי תצוגה (Decoder) ברזולוציה 4K
ב. סאונד  -הפצה ,עיבוד, של כל מקור (MIC\LINE\AVB\DANTE וכו') אל כל אזור שמע/מגבר
ג. בקרה -שליטה ובקרה מכל נקודה על כל אזור /אמצעי תצוגה(באמצעות מסכי מגע או אפליקציית web browser)
ד. כריזה תפעולית – כריזה ,השמעת הודעות מוקלטות - אל כלל האזורים שבבניין (ראה טבלה מצורפת) , שמיעת הצגה , מערכת עזר לכבדי שמע 
"ליבת המערכת" (פרוססורים , Encoder , Decoder ,יחידות הרחבה ,עמדות כריזה, מגברים, וכו') תהיה כפתרון כולל ואחוד מתוצרת יצרן  1 
כל  רכבי חומרה המערכת(סעיפים 2.1-2.7)כגון :
פרוססורים , Encoder , Decoder ,יחידות הרחבה ,עמדות כריזה, וכו' יהיו "פתרון כולל ואחוד"  מתוצרת יצרן  1 בלבד
עם אפשרות תכנות ושליטה לכלל החומרה מתוכנה 1 בעלת "ארכיטקטורה פתוחה"
</t>
    </r>
  </si>
  <si>
    <t xml:space="preserve">מחיר היחדה יכלול :
Main frame with  8 onboard I/O card slots  
 4X 4 CH. MIC\LINE INPUT card 
 2X 4 CH. LINE OUTPUT card 
1X 64X64 CH. DANTE  card 
1X 4 CH. AES card 
Up to 250 x 250 channels of digital I/O over IP(AVB\QLAN)  ,AEC
System (Audio, video and control) configuration via Ethernet or serial connection
Front panel OLED display for device and system information
8X GPIO
</t>
  </si>
  <si>
    <t>Rack , Panels, Wiring ,Accessories ,Installation</t>
  </si>
  <si>
    <t>Floor AVC Panel</t>
  </si>
  <si>
    <r>
      <rPr>
        <b/>
        <sz val="9"/>
        <rFont val="Calibri"/>
        <family val="2"/>
        <scheme val="minor"/>
      </rPr>
      <t>Baugruppe</t>
    </r>
    <r>
      <rPr>
        <sz val="9"/>
        <rFont val="Calibri"/>
        <family val="2"/>
        <scheme val="minor"/>
      </rPr>
      <t xml:space="preserve">
8920-B
</t>
    </r>
  </si>
  <si>
    <t>Wall Mounted AVC Panel(32)</t>
  </si>
  <si>
    <t xml:space="preserve">מחיר היחידה יכלול   : 
8 מחברי XLR neutrik 
12מחברי ETHERCON  , דגם NE8FDX-Y6-B  בלבד 
מחברים neutrik בלבד- סדרה D
3 חריטה ע"ג הפרזול המקורי בהתאמה (לסימון המחברים) -צבע הלוחית כסוף , כיתוב שחור  3  
הכנת תרשים לאישור המזמין טרם יצור </t>
  </si>
  <si>
    <t>מיקרופון דינמי לשירה</t>
  </si>
  <si>
    <t xml:space="preserve">גמיש צבע שחור
XLR     זכרXLR  -  נקבה
כתובית המציינת את אורך הכבל (מצופה ב"שרינק" שקוף) 
(belden/eurocable/gepco/klotz/evolution/canare)   מחברים neutrik בלבד
</t>
  </si>
  <si>
    <t xml:space="preserve">כבל מיקרופון 5 מטר  </t>
  </si>
  <si>
    <t xml:space="preserve">כבל מיקרופון 8 מטר  </t>
  </si>
  <si>
    <t xml:space="preserve">מערכת אלחוטית- מקלט נייח כפול  </t>
  </si>
  <si>
    <r>
      <t xml:space="preserve">SHURE
</t>
    </r>
    <r>
      <rPr>
        <sz val="8"/>
        <rFont val="Arial"/>
        <family val="2"/>
      </rPr>
      <t>ULXD4D</t>
    </r>
    <r>
      <rPr>
        <b/>
        <sz val="8"/>
        <rFont val="Arial"/>
        <family val="2"/>
      </rPr>
      <t xml:space="preserve">
</t>
    </r>
  </si>
  <si>
    <r>
      <rPr>
        <b/>
        <sz val="8"/>
        <rFont val="Arial"/>
        <family val="2"/>
      </rPr>
      <t>SENNHEISER</t>
    </r>
    <r>
      <rPr>
        <sz val="8"/>
        <rFont val="Arial"/>
        <family val="2"/>
      </rPr>
      <t xml:space="preserve">
EM 6000
</t>
    </r>
  </si>
  <si>
    <t xml:space="preserve">המקלט יכלול :
• יציאת "דנטה" –חובה  
• AES 256 encryption
</t>
  </si>
  <si>
    <t xml:space="preserve">מערכת אלחוטית- משדר נייד ידני </t>
  </si>
  <si>
    <r>
      <t xml:space="preserve">SHURE
</t>
    </r>
    <r>
      <rPr>
        <sz val="8"/>
        <rFont val="Arial"/>
        <family val="2"/>
      </rPr>
      <t>ULXD2/B58</t>
    </r>
    <r>
      <rPr>
        <b/>
        <sz val="8"/>
        <rFont val="Arial"/>
        <family val="2"/>
      </rPr>
      <t xml:space="preserve">
</t>
    </r>
  </si>
  <si>
    <r>
      <rPr>
        <b/>
        <sz val="8"/>
        <rFont val="Arial"/>
        <family val="2"/>
      </rPr>
      <t>SENNHEISER</t>
    </r>
    <r>
      <rPr>
        <sz val="8"/>
        <rFont val="Arial"/>
        <family val="2"/>
      </rPr>
      <t xml:space="preserve">
SKM 6000
</t>
    </r>
  </si>
  <si>
    <t xml:space="preserve">כולל בטריה נטענת מקורית </t>
  </si>
  <si>
    <t>מערכת אלחוטית-תחנת עגינה  ל 2 יחידות משדר (כיס /ידני)</t>
  </si>
  <si>
    <r>
      <t xml:space="preserve">SHURE
</t>
    </r>
    <r>
      <rPr>
        <sz val="8"/>
        <rFont val="Arial"/>
        <family val="2"/>
      </rPr>
      <t>SB900</t>
    </r>
    <r>
      <rPr>
        <b/>
        <sz val="8"/>
        <rFont val="Arial"/>
        <family val="2"/>
      </rPr>
      <t xml:space="preserve">
</t>
    </r>
  </si>
  <si>
    <r>
      <rPr>
        <b/>
        <sz val="8"/>
        <rFont val="Arial"/>
        <family val="2"/>
      </rPr>
      <t>SENNHEISER</t>
    </r>
    <r>
      <rPr>
        <sz val="8"/>
        <rFont val="Arial"/>
        <family val="2"/>
      </rPr>
      <t xml:space="preserve">
L6000
</t>
    </r>
  </si>
  <si>
    <t xml:space="preserve">כולל כל האביזרים הנדרשים </t>
  </si>
  <si>
    <t xml:space="preserve">מערכת אלחוטית-אנטנת דגל </t>
  </si>
  <si>
    <r>
      <rPr>
        <b/>
        <sz val="8"/>
        <rFont val="Arial"/>
        <family val="2"/>
      </rPr>
      <t>SENNHEISER</t>
    </r>
    <r>
      <rPr>
        <sz val="8"/>
        <rFont val="Arial"/>
        <family val="2"/>
      </rPr>
      <t xml:space="preserve">
AB3-D+A1031
</t>
    </r>
  </si>
  <si>
    <t xml:space="preserve">יש לכלול במחיר היחידה כבל RG213  באורך 30 מטר  + בוסטרים ע"פ הוראות יצרן של המערכת למרחק הנ"ל  </t>
  </si>
  <si>
    <t>Mobile equipment</t>
  </si>
  <si>
    <t>חיבור והפעלת כל המערכת על כל מרכיביה עד למצב עבודה מלא 
כיוון מערכת ממוחשב 
מתקני תליה מקוריים של חברות הרמקולים 
חיווט קומפלט מדידות ואורכים באחריות הקבלן (belden/eurocable/gepco/klotz)
הדרכה של צוות הטכנאים של המקום
אישור/ים מהנדס מורשה עבור כל מתקני התלייה + אישור/ים מהנדס עבור ההתקנה 
כל הפעולות יבוצעו  בתיאום מלא עם יועץ המזמין ולשביעות רצונו. 
מחברים neutrik בלבד</t>
  </si>
  <si>
    <t>מצורף תוכניות עם מקרא הכולל את סוג הכבילה ויעדה  - מחיר קומפלט, כולל אספקה , השחלה , והתקנה לכל אבזרי קצה  
יש לכלול  חיווט לכלל רכיבי המערכת קומפלט 
 מדידות ואורכים באחריות הקבלן 
 באחריות הקבלן לספק את כל הצינורות ע"פ תוכנית +תעלות פח  הנדרשות - יסופקו רק צנרות פח /מריחף /רשת  
גודל התעלה  לפי כמות החיווט+ הפרדה בין חשמל לתקשורת  
(belden/eurocable/gepco/klotz)   מחברים neutrik
פריסה של חיווט לכל הרמקולים באולם
ו 
הקבלן יבצע את כל עבודות הבינוי/שיפוץ הנדרשות המחויבים מהתקנת הציוד
חיבור והפעלת כל המערכת על כל מרכיביה עד למצב עבודה מלא 
בשום מקרה אין לשים תעלות או צינורת חיצוניות- באזורי הקהל 
כל הפעולות יבוצעו  בתיאום מלא עם יועץ המזמין ולשביעות רצונו. 
מחברים neutrik בלבד</t>
  </si>
  <si>
    <t>Access Point</t>
  </si>
  <si>
    <r>
      <rPr>
        <b/>
        <sz val="8"/>
        <rFont val="Calibri"/>
        <family val="2"/>
        <scheme val="minor"/>
      </rPr>
      <t xml:space="preserve">איפיון כללי:
</t>
    </r>
    <r>
      <rPr>
        <sz val="8"/>
        <rFont val="Calibri"/>
        <family val="2"/>
        <scheme val="minor"/>
      </rPr>
      <t xml:space="preserve">1. כלל רכבי המערכת (סעיפים -1.8-1.1) כגון:  רמקולים ,פרוסורים לניהול , מגברי הספק DSP וכו'  יהיו "כפתרון אחוד וכולל "  </t>
    </r>
    <r>
      <rPr>
        <b/>
        <u/>
        <sz val="8"/>
        <rFont val="Calibri"/>
        <family val="2"/>
        <scheme val="minor"/>
      </rPr>
      <t>מתוצרת יצרן 1 בלבד</t>
    </r>
    <r>
      <rPr>
        <sz val="8"/>
        <rFont val="Calibri"/>
        <family val="2"/>
        <scheme val="minor"/>
      </rPr>
      <t xml:space="preserve"> ("יצרן המערכת")
2. כלל התוכנות שליטה (על הפרוססורים/מגברי DSP) ,תוכנת הדמיה אוקסטית , הנדרשות  להפעלת והתקנת המערכת יהיו </t>
    </r>
    <r>
      <rPr>
        <b/>
        <sz val="8"/>
        <rFont val="Calibri"/>
        <family val="2"/>
        <scheme val="minor"/>
      </rPr>
      <t>מתוצרת "יצרן המערכת"  בלבד</t>
    </r>
    <r>
      <rPr>
        <sz val="8"/>
        <rFont val="Calibri"/>
        <family val="2"/>
        <scheme val="minor"/>
      </rPr>
      <t xml:space="preserve"> 
3 המערכת תהיה מתוצרת יצרן בעל  מונטין ונסיון  מוכח שעומד ב"סטנדרט /דרישות/מפרטי האומנים"  של מיטב בכרי המופעים/אומנים בארץ ובעולם 
</t>
    </r>
  </si>
  <si>
    <t>Main Line Array Speaker</t>
  </si>
  <si>
    <r>
      <t xml:space="preserve"> </t>
    </r>
    <r>
      <rPr>
        <b/>
        <sz val="8"/>
        <rFont val="Calibri"/>
        <family val="2"/>
        <scheme val="minor"/>
      </rPr>
      <t>L- Acoustics</t>
    </r>
    <r>
      <rPr>
        <sz val="8"/>
        <rFont val="Calibri"/>
        <family val="2"/>
        <scheme val="minor"/>
      </rPr>
      <t xml:space="preserve">
K3i</t>
    </r>
  </si>
  <si>
    <r>
      <rPr>
        <b/>
        <sz val="8"/>
        <rFont val="Calibri"/>
        <family val="2"/>
        <scheme val="minor"/>
      </rPr>
      <t xml:space="preserve">Meyer Sound </t>
    </r>
    <r>
      <rPr>
        <sz val="8"/>
        <rFont val="Calibri"/>
        <family val="2"/>
        <scheme val="minor"/>
      </rPr>
      <t xml:space="preserve">
PANTHER</t>
    </r>
  </si>
  <si>
    <r>
      <rPr>
        <b/>
        <sz val="8"/>
        <rFont val="Calibri"/>
        <family val="2"/>
        <scheme val="minor"/>
      </rPr>
      <t>d&amp;b Audio</t>
    </r>
    <r>
      <rPr>
        <sz val="8"/>
        <rFont val="Calibri"/>
        <family val="2"/>
        <scheme val="minor"/>
      </rPr>
      <t xml:space="preserve">
Vi8
</t>
    </r>
  </si>
  <si>
    <t xml:space="preserve">Flying frame for 8 Unit of Main Line Array Speaker </t>
  </si>
  <si>
    <r>
      <t xml:space="preserve"> </t>
    </r>
    <r>
      <rPr>
        <b/>
        <sz val="8"/>
        <rFont val="Calibri"/>
        <family val="2"/>
        <scheme val="minor"/>
      </rPr>
      <t>L- Acoustics</t>
    </r>
    <r>
      <rPr>
        <sz val="8"/>
        <rFont val="Calibri"/>
        <family val="2"/>
        <scheme val="minor"/>
      </rPr>
      <t xml:space="preserve">
K3-BUMP
+
K3-BAR</t>
    </r>
  </si>
  <si>
    <r>
      <rPr>
        <b/>
        <sz val="8"/>
        <rFont val="Calibri"/>
        <family val="2"/>
        <scheme val="minor"/>
      </rPr>
      <t>d&amp;b Audio</t>
    </r>
    <r>
      <rPr>
        <sz val="8"/>
        <rFont val="Calibri"/>
        <family val="2"/>
        <scheme val="minor"/>
      </rPr>
      <t xml:space="preserve">
Z5380</t>
    </r>
  </si>
  <si>
    <r>
      <rPr>
        <b/>
        <sz val="8"/>
        <rFont val="Calibri"/>
        <family val="2"/>
        <scheme val="minor"/>
      </rPr>
      <t xml:space="preserve">Meyer Sound </t>
    </r>
    <r>
      <rPr>
        <sz val="8"/>
        <rFont val="Calibri"/>
        <family val="2"/>
        <scheme val="minor"/>
      </rPr>
      <t xml:space="preserve">
MG-PANTHER GRID KIT</t>
    </r>
  </si>
  <si>
    <t>Constant Curvature Array Speaker</t>
  </si>
  <si>
    <r>
      <rPr>
        <b/>
        <sz val="8"/>
        <rFont val="Calibri"/>
        <family val="2"/>
        <scheme val="minor"/>
      </rPr>
      <t>d&amp;b Audio</t>
    </r>
    <r>
      <rPr>
        <sz val="8"/>
        <rFont val="Calibri"/>
        <family val="2"/>
        <scheme val="minor"/>
      </rPr>
      <t xml:space="preserve">
ALi60</t>
    </r>
  </si>
  <si>
    <r>
      <t xml:space="preserve"> </t>
    </r>
    <r>
      <rPr>
        <b/>
        <sz val="8"/>
        <rFont val="Calibri"/>
        <family val="2"/>
        <scheme val="minor"/>
      </rPr>
      <t>L- Acoustics</t>
    </r>
    <r>
      <rPr>
        <sz val="8"/>
        <rFont val="Calibri"/>
        <family val="2"/>
        <scheme val="minor"/>
      </rPr>
      <t xml:space="preserve">
A15i Wide
</t>
    </r>
  </si>
  <si>
    <r>
      <rPr>
        <b/>
        <sz val="8"/>
        <rFont val="Calibri"/>
        <family val="2"/>
        <scheme val="minor"/>
      </rPr>
      <t xml:space="preserve">Meyer Sound </t>
    </r>
    <r>
      <rPr>
        <sz val="8"/>
        <rFont val="Calibri"/>
        <family val="2"/>
        <scheme val="minor"/>
      </rPr>
      <t xml:space="preserve">
JM-1P </t>
    </r>
  </si>
  <si>
    <t>Flying frame for 4 Unit of Constant Curvature Array Speaker</t>
  </si>
  <si>
    <r>
      <rPr>
        <b/>
        <sz val="8"/>
        <rFont val="Calibri"/>
        <family val="2"/>
        <scheme val="minor"/>
      </rPr>
      <t>d&amp;b Audio</t>
    </r>
    <r>
      <rPr>
        <sz val="8"/>
        <rFont val="Calibri"/>
        <family val="2"/>
        <scheme val="minor"/>
      </rPr>
      <t xml:space="preserve">
Z5459</t>
    </r>
  </si>
  <si>
    <r>
      <t xml:space="preserve"> </t>
    </r>
    <r>
      <rPr>
        <b/>
        <sz val="8"/>
        <rFont val="Calibri"/>
        <family val="2"/>
        <scheme val="minor"/>
      </rPr>
      <t>L- Acoustics</t>
    </r>
    <r>
      <rPr>
        <sz val="8"/>
        <rFont val="Calibri"/>
        <family val="2"/>
        <scheme val="minor"/>
      </rPr>
      <t xml:space="preserve">
A15 BUMB</t>
    </r>
  </si>
  <si>
    <r>
      <rPr>
        <b/>
        <sz val="8"/>
        <rFont val="Calibri"/>
        <family val="2"/>
        <scheme val="minor"/>
      </rPr>
      <t xml:space="preserve">Meyer Sound </t>
    </r>
    <r>
      <rPr>
        <sz val="8"/>
        <rFont val="Calibri"/>
        <family val="2"/>
        <scheme val="minor"/>
      </rPr>
      <t xml:space="preserve">
MTG-JM1 TOP GRID KIT</t>
    </r>
  </si>
  <si>
    <r>
      <rPr>
        <b/>
        <sz val="8"/>
        <rFont val="Calibri"/>
        <family val="2"/>
        <scheme val="minor"/>
      </rPr>
      <t>d&amp;b Audio</t>
    </r>
    <r>
      <rPr>
        <sz val="8"/>
        <rFont val="Calibri"/>
        <family val="2"/>
        <scheme val="minor"/>
      </rPr>
      <t xml:space="preserve">
D80</t>
    </r>
  </si>
  <si>
    <r>
      <t xml:space="preserve"> </t>
    </r>
    <r>
      <rPr>
        <b/>
        <sz val="8"/>
        <rFont val="Calibri"/>
        <family val="2"/>
        <scheme val="minor"/>
      </rPr>
      <t>L- Acoustics</t>
    </r>
    <r>
      <rPr>
        <sz val="8"/>
        <rFont val="Calibri"/>
        <family val="2"/>
        <scheme val="minor"/>
      </rPr>
      <t xml:space="preserve">
LA12X</t>
    </r>
  </si>
  <si>
    <r>
      <rPr>
        <b/>
        <sz val="8"/>
        <rFont val="Calibri"/>
        <family val="2"/>
        <scheme val="minor"/>
      </rPr>
      <t>d&amp;b Audio</t>
    </r>
    <r>
      <rPr>
        <sz val="8"/>
        <rFont val="Calibri"/>
        <family val="2"/>
        <scheme val="minor"/>
      </rPr>
      <t xml:space="preserve">
D40</t>
    </r>
  </si>
  <si>
    <t>Output power, all channels loaded: 2600 W -  4 ohms
Analog Inputs: 4 channels
AES Inputs: 4 channels
ETHERNET: 2 x etherCON
Speaker outputs:NL8\8-point CA-COM
Mains connector:powerCON
DSP\loudspeaker setups: According to the proposed speaker
DSP  Sampling frequency Rate:  96 kHz</t>
  </si>
  <si>
    <t>Output power, all channels loaded: 1000 W -  4 ohms
Analog Inputs: 4 channels
AES Inputs: 4 channels
ETHERNET: 2 
Speaker outputs:4 x SpeakON\2 x 4-pin Phoenix Euroblock female
Mains connector:powerCON
DSP\loudspeaker setups: According to the proposed speaker
DSP  Sampling frequency Rate:  96 kHz</t>
  </si>
  <si>
    <t>עבור:
 אשכולות ראשים 1-6
אשכולות השלמה : 1-4</t>
  </si>
  <si>
    <t xml:space="preserve">עבור:
אשכולות השלמה : 5-8 (מתחת לקוביה) </t>
  </si>
  <si>
    <r>
      <rPr>
        <b/>
        <sz val="8"/>
        <rFont val="Calibri"/>
        <family val="2"/>
        <scheme val="minor"/>
      </rPr>
      <t>יש לכלול במחיר היחידה  :</t>
    </r>
    <r>
      <rPr>
        <sz val="8"/>
        <rFont val="Calibri"/>
        <family val="2"/>
        <scheme val="minor"/>
      </rPr>
      <t xml:space="preserve"> 
אספקת ו</t>
    </r>
    <r>
      <rPr>
        <b/>
        <u/>
        <sz val="8"/>
        <rFont val="Calibri"/>
        <family val="2"/>
        <scheme val="minor"/>
      </rPr>
      <t>התקנת</t>
    </r>
    <r>
      <rPr>
        <sz val="8"/>
        <rFont val="Calibri"/>
        <family val="2"/>
        <scheme val="minor"/>
      </rPr>
      <t xml:space="preserve"> כל מתקני ואבזרי התליה הנדרשים לתליית האשכול (8 יח' רמקול לאשכול)  בתקרת הארנה ע"פ התוכנית 
מתקני ואביזרים  מקורים של יצרן הרמקולים בלבד 
יש לכלול בסעיף זה את כל עבודות הקונסטרוקציה (כולל חומרים) והבינוי הנדרשות להתקנת האשכולות קומפלט, יש לתמחר בסעיף  מהנדס קונסטרוקציה מטעם הקבלן אשר ילווה את התקנת האשכולות + אישור מהנדס בסיום ההתקנה </t>
    </r>
  </si>
  <si>
    <r>
      <rPr>
        <b/>
        <sz val="8"/>
        <rFont val="Calibri"/>
        <family val="2"/>
        <scheme val="minor"/>
      </rPr>
      <t>יש לכלול במחיר היחידה  :</t>
    </r>
    <r>
      <rPr>
        <sz val="8"/>
        <rFont val="Calibri"/>
        <family val="2"/>
        <scheme val="minor"/>
      </rPr>
      <t xml:space="preserve"> 
אספקת</t>
    </r>
    <r>
      <rPr>
        <b/>
        <u/>
        <sz val="8"/>
        <rFont val="Calibri"/>
        <family val="2"/>
        <scheme val="minor"/>
      </rPr>
      <t xml:space="preserve"> והתקנת </t>
    </r>
    <r>
      <rPr>
        <sz val="8"/>
        <rFont val="Calibri"/>
        <family val="2"/>
        <scheme val="minor"/>
      </rPr>
      <t xml:space="preserve">כל מתקני ואבזרי התליה הנדרשים לתליית האשכול (8 יח' רמקול לאשכול)  בתקרת הארנה ע"פ התוכנית 
מתקני ואביזרים  מקורים של יצרן הרמקולים בלבד 
יש לכלול בסעיף זה את כל עבודות הקונסטרוקציה (כולל חומרים) והבינוי הנדרשות להתקנת האשכולות קומפלט, יש לתמחר בסעיף  מהנדס קונסטרוקציה מטעם הקבלן אשר ילווה את התקנת האשכולות + אישור מהנדס בסיום ההתקנה </t>
    </r>
  </si>
  <si>
    <t xml:space="preserve">ארנה ירושלים - פנים הייכל </t>
  </si>
  <si>
    <t xml:space="preserve">ארנה ירושלים - מובאות כניסה (לובי) </t>
  </si>
  <si>
    <r>
      <rPr>
        <b/>
        <sz val="8"/>
        <rFont val="Calibri"/>
        <family val="2"/>
        <scheme val="minor"/>
      </rPr>
      <t>Bose</t>
    </r>
    <r>
      <rPr>
        <sz val="8"/>
        <rFont val="Calibri"/>
        <family val="2"/>
        <scheme val="minor"/>
      </rPr>
      <t xml:space="preserve">
AM40/80
</t>
    </r>
  </si>
  <si>
    <t>15"  Point Source Speaker</t>
  </si>
  <si>
    <t xml:space="preserve">Components:
LF: 2 x 10"+HF:1.4"\ LF: 15"+HF:1.4"
Maximum SPL: ≥139 dB
Bandwidth: 65 Hz- 18 KHz
Max Horizontal  Dispersion :60-70°
Max Vertical  Dispersion :30°
Type: Line Array
</t>
  </si>
  <si>
    <t xml:space="preserve">Components:
LF: 2 x 12"+HF:1.4"\ LF: 2 x 10"+MF:8"+HF2x1.4"
Maximum SPL: ≥142 dB
Bandwidth: 70 Hz- 16 KHz
Max Horizontal  Dispersion :80°
Max Vertical  Dispersion :10-14°
Type: Line Array
</t>
  </si>
  <si>
    <r>
      <rPr>
        <b/>
        <sz val="8"/>
        <rFont val="Calibri"/>
        <family val="2"/>
        <scheme val="minor"/>
      </rPr>
      <t xml:space="preserve">Ev </t>
    </r>
    <r>
      <rPr>
        <sz val="8"/>
        <rFont val="Calibri"/>
        <family val="2"/>
        <scheme val="minor"/>
      </rPr>
      <t xml:space="preserve">
EVF-S 12</t>
    </r>
  </si>
  <si>
    <r>
      <rPr>
        <b/>
        <sz val="8"/>
        <rFont val="Calibri"/>
        <family val="2"/>
        <scheme val="minor"/>
      </rPr>
      <t>Jbl</t>
    </r>
    <r>
      <rPr>
        <sz val="8"/>
        <rFont val="Calibri"/>
        <family val="2"/>
        <scheme val="minor"/>
      </rPr>
      <t xml:space="preserve">
AW295-LS
</t>
    </r>
  </si>
  <si>
    <r>
      <t xml:space="preserve">Components:
LF: 12-14"+HF:0.75-2"
Maximum SPL: ≥130 dB
Bandwidth: 70 Hz- 16 KHz
Max Horizontal  Dispersion :80-90°
Max Vertical  Dispersion :30-40°
Crossover: internal passive
</t>
    </r>
    <r>
      <rPr>
        <b/>
        <u/>
        <sz val="8"/>
        <rFont val="Calibri"/>
        <family val="2"/>
        <scheme val="minor"/>
      </rPr>
      <t>Certified: EN54-24</t>
    </r>
    <r>
      <rPr>
        <sz val="8"/>
        <rFont val="Calibri"/>
        <family val="2"/>
        <scheme val="minor"/>
      </rPr>
      <t xml:space="preserve">
</t>
    </r>
  </si>
  <si>
    <t>4.5" Ceiling Speaker</t>
  </si>
  <si>
    <r>
      <rPr>
        <b/>
        <sz val="8"/>
        <rFont val="Calibri"/>
        <family val="2"/>
        <scheme val="minor"/>
      </rPr>
      <t>BOSE</t>
    </r>
    <r>
      <rPr>
        <sz val="8"/>
        <rFont val="Calibri"/>
        <family val="2"/>
        <scheme val="minor"/>
      </rPr>
      <t xml:space="preserve">
FS4CE
</t>
    </r>
  </si>
  <si>
    <r>
      <rPr>
        <b/>
        <sz val="8"/>
        <rFont val="Calibri"/>
        <family val="2"/>
        <scheme val="minor"/>
      </rPr>
      <t>JBL</t>
    </r>
    <r>
      <rPr>
        <sz val="8"/>
        <rFont val="Calibri"/>
        <family val="2"/>
        <scheme val="minor"/>
      </rPr>
      <t xml:space="preserve">
Control 14C-VA
</t>
    </r>
  </si>
  <si>
    <r>
      <rPr>
        <b/>
        <sz val="8"/>
        <rFont val="Calibri"/>
        <family val="2"/>
        <scheme val="minor"/>
      </rPr>
      <t xml:space="preserve">EV </t>
    </r>
    <r>
      <rPr>
        <sz val="8"/>
        <rFont val="Calibri"/>
        <family val="2"/>
        <scheme val="minor"/>
      </rPr>
      <t xml:space="preserve">
EVID-PC8.2E
</t>
    </r>
  </si>
  <si>
    <r>
      <t xml:space="preserve">Components:4.5-inch woofer-Full-Range\Co-axial  Driver
Maximum SPL: ≥110 dB
Bandwidth: 95 Hz- 16 KHz
Nominal Coverage  Dispersion :100-110°
Built-In Transformer: 70V, 100V, 8 Ohms
</t>
    </r>
    <r>
      <rPr>
        <b/>
        <u/>
        <sz val="8"/>
        <rFont val="Calibri"/>
        <family val="2"/>
        <scheme val="minor"/>
      </rPr>
      <t>Certified: EN54-24</t>
    </r>
    <r>
      <rPr>
        <sz val="8"/>
        <rFont val="Calibri"/>
        <family val="2"/>
        <scheme val="minor"/>
      </rPr>
      <t xml:space="preserve">
</t>
    </r>
  </si>
  <si>
    <t xml:space="preserve">פריסה של חיווט לכל הרמקולים באזורי הלובי - אל חדר הבקרה 
מצורף תוכניות עם מקרא הכולל את סוג הכבילה ויעדה  - מחיר קומפלט, כולל אספקה , השחלה , והתקנה לאבזרי קצה 
במקום שאין צינורות או תעלות באחריות הקבלן לספק  - יסופקו רק צנרות פח /מריחף /רשת  ,גודל התעלה  לפי כמות החיווט+ הפרדה בין חשמל לתקשורת  
(belden/eurocable/gepco/klotz)   מחברים neutrik
פריסה של חיווט לכל הרמקולים באולם
</t>
  </si>
  <si>
    <r>
      <rPr>
        <b/>
        <sz val="8"/>
        <rFont val="Arial"/>
        <family val="2"/>
      </rPr>
      <t>Shure</t>
    </r>
    <r>
      <rPr>
        <sz val="8"/>
        <rFont val="Arial"/>
        <family val="2"/>
      </rPr>
      <t xml:space="preserve">
SM BETA 58</t>
    </r>
  </si>
  <si>
    <r>
      <rPr>
        <b/>
        <sz val="8"/>
        <rFont val="Calibri"/>
        <family val="2"/>
        <scheme val="minor"/>
      </rPr>
      <t>Ubiquiti</t>
    </r>
    <r>
      <rPr>
        <sz val="8"/>
        <rFont val="Calibri"/>
        <family val="2"/>
        <scheme val="minor"/>
      </rPr>
      <t xml:space="preserve">
USG‑PRO‑4</t>
    </r>
  </si>
  <si>
    <r>
      <rPr>
        <b/>
        <sz val="8"/>
        <rFont val="Calibri"/>
        <family val="2"/>
        <scheme val="minor"/>
      </rPr>
      <t xml:space="preserve">Luminex </t>
    </r>
    <r>
      <rPr>
        <sz val="8"/>
        <rFont val="Calibri"/>
        <family val="2"/>
        <scheme val="minor"/>
      </rPr>
      <t xml:space="preserve">
Gigacore 26i
with PoE supply</t>
    </r>
  </si>
  <si>
    <t xml:space="preserve">פריסה של חיווט לכל הרמקולים באולם
מצורף תוכניות עם מקרא הכולל את סוג הכבילה ויעדה  - מחיר קומפלט, כולל אספקה , השחלה , והתקנה לאבזרי קצה 
קבלן אשר מציע רמקולים מוגברים (אופציית MEYER)  יכלול בסעיף זה : 
   א. את קווי החשמל הנדרשים להפעלת כלל הרמקולים +כבלי האודיו הנדרשים  
   ב. ארון חשמל תקני ממתכת , הארון  חשמל יכלול ממסרי (מגענים אשר ישלטו ממערכת הבקרה )  הדלקה /וכיבוי לכל הזנות הרמקולים  
   ג. אישור מהנדס/בודק  חשמל מורשה על תקינות מערכת החשמל +הארון  
יש לכלול  חיווט לכלל רכיבי המערכת קומפלט 
 מדידות ואורכים באחריות הקבלן 
במקום שאין צינורות או תעלות באחריות הקבלן לספק  - יסופקו רק צנרות פח /מריחף /רשת  ,גודל התעלה  לפי כמות החיווט+ הפרדה בין חשמל לתקשורת  
(belden/eurocable/gepco/klotz)   מחברים neutrik
פריסה של חיווט לכל הרמקולים באולם
</t>
  </si>
  <si>
    <t xml:space="preserve">תאור </t>
  </si>
  <si>
    <t>סה"כ מחיר</t>
  </si>
  <si>
    <t>סה"כ לא כולל מע"מ</t>
  </si>
  <si>
    <t>סה"כ כולל מע"מ</t>
  </si>
  <si>
    <t xml:space="preserve">מבואות לובי + בקרה </t>
  </si>
  <si>
    <t xml:space="preserve">מערכת סאונד ארנה </t>
  </si>
  <si>
    <t>1.4</t>
  </si>
  <si>
    <t>1.5</t>
  </si>
  <si>
    <t>1.6</t>
  </si>
  <si>
    <t>2.1</t>
  </si>
  <si>
    <t>2.2</t>
  </si>
  <si>
    <t>2.3</t>
  </si>
  <si>
    <t>2.4</t>
  </si>
  <si>
    <t>2.5</t>
  </si>
  <si>
    <t>2.6</t>
  </si>
  <si>
    <t>2.7</t>
  </si>
  <si>
    <t>2.8</t>
  </si>
  <si>
    <t>2.9</t>
  </si>
  <si>
    <t>3.4</t>
  </si>
  <si>
    <t>3.5</t>
  </si>
  <si>
    <t>4.1</t>
  </si>
  <si>
    <t>4.2</t>
  </si>
  <si>
    <t>4.3</t>
  </si>
  <si>
    <t>4.4</t>
  </si>
  <si>
    <t>4.5</t>
  </si>
  <si>
    <t>4.6</t>
  </si>
  <si>
    <t>4.7</t>
  </si>
  <si>
    <r>
      <t xml:space="preserve">SHURE
</t>
    </r>
    <r>
      <rPr>
        <sz val="8"/>
        <rFont val="Arial"/>
        <family val="2"/>
      </rPr>
      <t>UA864</t>
    </r>
    <r>
      <rPr>
        <b/>
        <sz val="8"/>
        <rFont val="Arial"/>
        <family val="2"/>
      </rPr>
      <t xml:space="preserve">
</t>
    </r>
  </si>
  <si>
    <t xml:space="preserve">שם הקבלן: </t>
  </si>
  <si>
    <t xml:space="preserve">שם איש קשר: </t>
  </si>
  <si>
    <t xml:space="preserve">מייל:  </t>
  </si>
  <si>
    <t xml:space="preserve">נייד: </t>
  </si>
  <si>
    <t xml:space="preserve">מס' </t>
  </si>
  <si>
    <t xml:space="preserve">
עקב חשיבות ומורכבות הפרויקט יידרש (באמצאות הקבלן המקומי) יצרן הרמקולים בחו"ל  לספק את השירותים הבאים : 
1.	הכנת הדמיה תלת ממדית בתוכנת EASE/תלת מימד מתוצרת היצרן   - ע"פ קבצי האולם + מדידות לאישור שיעשו ע"י הקבלן באתר , הכנת ההדמיה  לאישור המזמין תוך 5 ימי עבודה מרגע "אישור המזמין לתחילת העבודה" 
2.	אישור  היצרן למיקומי/ זוויות הרמקולים + הכנת תרשימים באוטו קד לזוויות הרמקולים  ע"ג תוכניות הארנה   
3.	מודגש : כי המזמין שומר לעצמו את הזכות להחליף /להשתמש /להזמין את  הרמקולים(מאותה הסדרה המוצעת )  בכל זווית כיסוי  שתידרש בהתאם למסקנות הליך זה וללא תוספת מחיר/שינוי במועד האספקה  מצד המציע 
4.	לאחר גמר ההתקנה – הגעה של טכנאי בכיר מחו"ל לבדיקת תקינות המערכת  ואישור ההתקנה ע"פ התוכניות + כיוון ממחושב למערכת (כולל כל מצבי העבודה ) + תכנות  המגברים  
5.	נוכחות ופיקוח "טכנאי היצרן"  באירוע 1 עם קהל שהאולם בתפוסה מלאה 
6.	הוצאת מסמך לאישור טיב ההתקנה + כולל תוצאות המדידות  מטעם היצרן מחו"ל 
חיבור והפעלת כל המערכת על כל מרכיביה עד למצב עבודה מלא 
כיוון מערכת ממוחשב 
מתקני תליה מקוריים של חברות הרמקולים 
חיווט קומפלט מדידות ואורכים באחריות הקבלן (belden/eurocable/gepco/klotz)
הדרכה של צוות הטכנאים של המקום
אישור/ים מהנדס מורשה עבור כל מתקני התלייה + אישור/ים מהנדס עבור ההתקנה 
כל הפעולות יבוצעו  בתיאום מלא עם יועץ המזמין ולשביעות רצונו. 
מחברים neutrik בלבד</t>
  </si>
  <si>
    <t xml:space="preserve">בנוסף ,מחיר היחידה יכלול   : 
5 לוחית פלסטיק חרוטה בהתאמה (לסימון המחברים) -צבע הלוחית שחור , כיתוב לבן  
הכנת תרשים לאישור המזמין טרם יצור הכנת תרשים לאישור המזמין טרם יצור הכנת תרשים לאישור המזמין טרם יצור 
מחיר היחידה יכלול   : 
8 מחברי XLR 
24 מחברי ETHERCON  , דגם NE8FDX-Y6-B  בלבד 
מחברים neutrik בלבד- סדרה D
הכנת תרשים לאישור המזמין טרם יצור </t>
  </si>
  <si>
    <t xml:space="preserve">יותקן במקומות הבאים :
1. שער 12 
2.חדר בקרה סאונד _מתחת לשולחן) 
3. קבלה לובי מזרחי 
4. קבלה לובי מערבי </t>
  </si>
  <si>
    <t xml:space="preserve">יותקן במקומות הבאים :
1. עמדת מזכירות םרקט </t>
  </si>
  <si>
    <t xml:space="preserve">לובי מערבי + מזרחי :16 יח' (8 לכל לובי) 
לובי צופני + דורמי : 12 יח' (6 לכל לובי) 
מחיר היחדה יכולל :
אספקת והתקנת הרמקול בתקת הלובי  - מיקום ע"פ תוכנית 
צבע הרמקול לבן ע"פ מניפת RAL בתהליך היצור 
מיתקן  תליה "ח" מקורי של יצרן הרמקולים 
זרוע /צינור מתכחת בקוטר 48 מ"מ באורך של 3 מטר להנמכת הרמקול (בין תקרת בטון אל תקרה מנומכת) 
צבוע בצבע לבן (ע"פ מניפת RAL) </t>
  </si>
  <si>
    <r>
      <t xml:space="preserve">מגבר הספק עם DSP מובנה לכל ערוץ
כניסת אודיו אנלוגי  : 4
כולל כניסת אודיו דיגאלית בפרוטקול : DANTE\AVB\QLAN\BLU 
</t>
    </r>
    <r>
      <rPr>
        <b/>
        <u/>
        <sz val="9"/>
        <color theme="1"/>
        <rFont val="Arial"/>
        <family val="2"/>
      </rPr>
      <t>ע"פ הפרוססור המוצע למכרז זה</t>
    </r>
    <r>
      <rPr>
        <sz val="9"/>
        <color theme="1"/>
        <rFont val="Arial"/>
      </rPr>
      <t xml:space="preserve">
כולל יציאת 70/100V
הספק לערוץ:1000W: 70/100V/8Ω
מתוצרת :
Lab Gruppen
Powersoft
Crown Audio
QSC
בלבד
</t>
    </r>
  </si>
  <si>
    <t xml:space="preserve">יותקן במקומות הבאים :
1.לובי 4X
2.היכל הארנה 2X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</si>
</sst>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 #,##0.00_ ;_ * \-#,##0.00_ ;_ * &quot;-&quot;??_ ;_ @_ "/>
  </numFmts>
  <fonts count="25" x14ac:knownFonts="1">
    <font>
      <sz val="10"/>
      <name val="Arial"/>
      <charset val="177"/>
    </font>
    <font>
      <sz val="11"/>
      <color theme="1"/>
      <name val="Calibri"/>
      <family val="2"/>
      <charset val="177"/>
      <scheme val="minor"/>
    </font>
    <font>
      <sz val="11"/>
      <color theme="1"/>
      <name val="Calibri"/>
      <family val="2"/>
      <charset val="177"/>
      <scheme val="minor"/>
    </font>
    <font>
      <sz val="8"/>
      <name val="Arial"/>
      <family val="2"/>
    </font>
    <font>
      <b/>
      <sz val="8"/>
      <name val="Arial"/>
      <family val="2"/>
    </font>
    <font>
      <b/>
      <sz val="8"/>
      <color rgb="FF333333"/>
      <name val="Calibri"/>
      <family val="2"/>
      <scheme val="minor"/>
    </font>
    <font>
      <b/>
      <sz val="8"/>
      <name val="Calibri"/>
      <family val="2"/>
      <scheme val="minor"/>
    </font>
    <font>
      <sz val="8"/>
      <name val="Calibri"/>
      <family val="2"/>
      <scheme val="minor"/>
    </font>
    <font>
      <b/>
      <u/>
      <sz val="8"/>
      <name val="Calibri"/>
      <family val="2"/>
      <scheme val="minor"/>
    </font>
    <font>
      <u/>
      <sz val="8"/>
      <name val="Calibri"/>
      <family val="2"/>
      <scheme val="minor"/>
    </font>
    <font>
      <b/>
      <sz val="8"/>
      <color rgb="FF010101"/>
      <name val="Calibri"/>
      <family val="2"/>
      <scheme val="minor"/>
    </font>
    <font>
      <b/>
      <sz val="8"/>
      <color theme="1"/>
      <name val="Calibri"/>
      <family val="2"/>
      <scheme val="minor"/>
    </font>
    <font>
      <b/>
      <sz val="12"/>
      <name val="Calibri"/>
      <family val="2"/>
      <scheme val="minor"/>
    </font>
    <font>
      <sz val="10"/>
      <name val="Arial"/>
      <family val="2"/>
    </font>
    <font>
      <b/>
      <sz val="9"/>
      <name val="Calibri"/>
      <family val="2"/>
      <scheme val="minor"/>
    </font>
    <font>
      <sz val="9"/>
      <name val="Calibri"/>
      <family val="2"/>
      <scheme val="minor"/>
    </font>
    <font>
      <b/>
      <sz val="8"/>
      <color rgb="FF333333"/>
      <name val="Arial"/>
    </font>
    <font>
      <b/>
      <sz val="8"/>
      <color theme="1"/>
      <name val="Arial"/>
    </font>
    <font>
      <sz val="8"/>
      <color theme="1"/>
      <name val="Arial"/>
    </font>
    <font>
      <sz val="9"/>
      <color theme="1"/>
      <name val="Arial"/>
    </font>
    <font>
      <b/>
      <u/>
      <sz val="9"/>
      <color theme="1"/>
      <name val="Arial"/>
      <family val="2"/>
    </font>
    <font>
      <sz val="9"/>
      <color theme="1"/>
      <name val="Arial"/>
      <family val="2"/>
    </font>
    <font>
      <b/>
      <sz val="11"/>
      <color theme="1"/>
      <name val="Calibri"/>
      <family val="2"/>
      <scheme val="minor"/>
    </font>
    <font>
      <b/>
      <sz val="10"/>
      <name val="Arial"/>
      <family val="2"/>
    </font>
    <font>
      <sz val="8"/>
      <name val="Arial"/>
      <charset val="177"/>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0"/>
        <bgColor theme="0"/>
      </patternFill>
    </fill>
    <fill>
      <patternFill patternType="solid">
        <fgColor rgb="FFFF00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s>
  <cellStyleXfs count="6">
    <xf numFmtId="0" fontId="0" fillId="0" borderId="0"/>
    <xf numFmtId="164" fontId="2" fillId="0" borderId="0" applyFont="0" applyFill="0" applyBorder="0" applyAlignment="0" applyProtection="0"/>
    <xf numFmtId="0" fontId="2" fillId="0" borderId="0"/>
    <xf numFmtId="0" fontId="13" fillId="0" borderId="0"/>
    <xf numFmtId="164" fontId="1" fillId="0" borderId="0" applyFont="0" applyFill="0" applyBorder="0" applyAlignment="0" applyProtection="0"/>
    <xf numFmtId="0" fontId="1" fillId="0" borderId="0"/>
  </cellStyleXfs>
  <cellXfs count="121">
    <xf numFmtId="0" fontId="0" fillId="0" borderId="0" xfId="0"/>
    <xf numFmtId="3" fontId="7" fillId="2" borderId="1" xfId="0" applyNumberFormat="1" applyFont="1" applyFill="1" applyBorder="1" applyAlignment="1">
      <alignment horizontal="center" vertical="top" wrapText="1"/>
    </xf>
    <xf numFmtId="0" fontId="3" fillId="0" borderId="0" xfId="0" applyFont="1"/>
    <xf numFmtId="0" fontId="6" fillId="5" borderId="1" xfId="0" applyFont="1" applyFill="1" applyBorder="1" applyAlignment="1">
      <alignment vertical="top" wrapText="1"/>
    </xf>
    <xf numFmtId="0" fontId="7" fillId="2" borderId="1" xfId="0" applyFont="1" applyFill="1" applyBorder="1" applyAlignment="1">
      <alignment vertical="top" wrapText="1"/>
    </xf>
    <xf numFmtId="0" fontId="6" fillId="0" borderId="1" xfId="0" applyFont="1" applyBorder="1" applyAlignment="1">
      <alignment horizontal="right" vertical="top" wrapText="1"/>
    </xf>
    <xf numFmtId="0" fontId="6" fillId="4" borderId="1" xfId="0" applyFont="1" applyFill="1" applyBorder="1" applyAlignment="1">
      <alignment vertical="top" wrapText="1"/>
    </xf>
    <xf numFmtId="3" fontId="6" fillId="4" borderId="1" xfId="0" applyNumberFormat="1" applyFont="1" applyFill="1" applyBorder="1" applyAlignment="1">
      <alignment horizontal="center" vertical="top" wrapText="1"/>
    </xf>
    <xf numFmtId="0" fontId="7" fillId="4" borderId="1" xfId="0" applyFont="1" applyFill="1" applyBorder="1" applyAlignment="1">
      <alignment vertical="top" wrapText="1"/>
    </xf>
    <xf numFmtId="0" fontId="3" fillId="2" borderId="1" xfId="0" applyFont="1" applyFill="1" applyBorder="1" applyAlignment="1">
      <alignment horizontal="right" vertical="top" wrapText="1"/>
    </xf>
    <xf numFmtId="0" fontId="7" fillId="0" borderId="0" xfId="0" applyFont="1"/>
    <xf numFmtId="0" fontId="7" fillId="0" borderId="0" xfId="0" applyFont="1" applyAlignment="1">
      <alignment vertical="top"/>
    </xf>
    <xf numFmtId="0" fontId="6" fillId="4" borderId="1" xfId="0" applyFont="1" applyFill="1" applyBorder="1" applyAlignment="1">
      <alignment horizontal="center" vertical="top" wrapText="1"/>
    </xf>
    <xf numFmtId="0" fontId="3" fillId="0" borderId="0" xfId="0" applyFont="1" applyAlignment="1">
      <alignment horizontal="center"/>
    </xf>
    <xf numFmtId="0" fontId="6" fillId="2" borderId="1" xfId="0" applyFont="1" applyFill="1" applyBorder="1" applyAlignment="1">
      <alignment horizontal="right" wrapText="1"/>
    </xf>
    <xf numFmtId="0" fontId="6" fillId="2" borderId="1" xfId="0" applyFont="1" applyFill="1" applyBorder="1" applyAlignment="1">
      <alignment horizontal="center" wrapText="1"/>
    </xf>
    <xf numFmtId="0" fontId="4" fillId="0" borderId="1" xfId="0" applyFont="1" applyBorder="1" applyAlignment="1">
      <alignment horizontal="center" wrapText="1"/>
    </xf>
    <xf numFmtId="49" fontId="6" fillId="2" borderId="1" xfId="0" applyNumberFormat="1" applyFont="1" applyFill="1" applyBorder="1" applyAlignment="1">
      <alignment horizontal="right" vertical="top" wrapText="1"/>
    </xf>
    <xf numFmtId="0" fontId="6" fillId="4" borderId="1" xfId="0" applyFont="1" applyFill="1" applyBorder="1" applyAlignment="1">
      <alignment horizontal="right" vertical="top" wrapText="1"/>
    </xf>
    <xf numFmtId="0" fontId="7" fillId="4" borderId="1" xfId="0" applyFont="1" applyFill="1" applyBorder="1"/>
    <xf numFmtId="0" fontId="14" fillId="5" borderId="1" xfId="0" applyFont="1" applyFill="1" applyBorder="1" applyAlignment="1">
      <alignment vertical="top" wrapText="1"/>
    </xf>
    <xf numFmtId="3" fontId="7" fillId="2" borderId="1" xfId="0" applyNumberFormat="1" applyFont="1" applyFill="1" applyBorder="1" applyAlignment="1">
      <alignment horizontal="center" vertical="top"/>
    </xf>
    <xf numFmtId="0" fontId="14" fillId="5" borderId="1" xfId="0" applyFont="1" applyFill="1" applyBorder="1" applyAlignment="1">
      <alignment horizontal="left" vertical="top" wrapText="1"/>
    </xf>
    <xf numFmtId="0" fontId="14" fillId="5" borderId="1" xfId="0" applyFont="1" applyFill="1" applyBorder="1" applyAlignment="1">
      <alignment horizontal="center" vertical="top" wrapText="1"/>
    </xf>
    <xf numFmtId="3" fontId="15" fillId="2" borderId="1" xfId="0" applyNumberFormat="1" applyFont="1" applyFill="1" applyBorder="1" applyAlignment="1">
      <alignment horizontal="center" vertical="top" wrapText="1"/>
    </xf>
    <xf numFmtId="3" fontId="15" fillId="2" borderId="1" xfId="0" applyNumberFormat="1" applyFont="1" applyFill="1" applyBorder="1" applyAlignment="1" applyProtection="1">
      <alignment horizontal="center" vertical="top" wrapText="1"/>
      <protection locked="0"/>
    </xf>
    <xf numFmtId="0" fontId="6" fillId="4" borderId="1" xfId="0" applyFont="1" applyFill="1" applyBorder="1"/>
    <xf numFmtId="3" fontId="7" fillId="2" borderId="1" xfId="0" applyNumberFormat="1" applyFont="1" applyFill="1" applyBorder="1" applyAlignment="1" applyProtection="1">
      <alignment horizontal="center" vertical="top"/>
      <protection locked="0"/>
    </xf>
    <xf numFmtId="3" fontId="6" fillId="5" borderId="1" xfId="0" applyNumberFormat="1" applyFont="1" applyFill="1" applyBorder="1" applyAlignment="1">
      <alignment horizontal="center" vertical="top" wrapText="1"/>
    </xf>
    <xf numFmtId="3" fontId="6" fillId="4" borderId="1" xfId="0" applyNumberFormat="1" applyFont="1" applyFill="1" applyBorder="1" applyAlignment="1">
      <alignment horizontal="center"/>
    </xf>
    <xf numFmtId="3" fontId="4" fillId="0" borderId="1" xfId="0" applyNumberFormat="1" applyFont="1" applyBorder="1" applyAlignment="1">
      <alignment horizontal="center"/>
    </xf>
    <xf numFmtId="0" fontId="6" fillId="5" borderId="1" xfId="0" applyFont="1" applyFill="1" applyBorder="1" applyAlignment="1">
      <alignment horizontal="center" vertical="top" wrapText="1"/>
    </xf>
    <xf numFmtId="0" fontId="6" fillId="2" borderId="1" xfId="0" applyFont="1" applyFill="1" applyBorder="1" applyAlignment="1">
      <alignment horizontal="left" vertical="top"/>
    </xf>
    <xf numFmtId="0" fontId="16" fillId="0" borderId="5" xfId="0" applyFont="1" applyBorder="1" applyAlignment="1">
      <alignment vertical="top" wrapText="1"/>
    </xf>
    <xf numFmtId="0" fontId="17" fillId="6" borderId="5" xfId="0" applyFont="1" applyFill="1" applyBorder="1" applyAlignment="1">
      <alignment horizontal="center" vertical="top" wrapText="1" readingOrder="2"/>
    </xf>
    <xf numFmtId="0" fontId="18" fillId="0" borderId="5" xfId="0" applyFont="1" applyBorder="1" applyAlignment="1">
      <alignment horizontal="center" vertical="top" wrapText="1"/>
    </xf>
    <xf numFmtId="3" fontId="18" fillId="6" borderId="5" xfId="0" applyNumberFormat="1" applyFont="1" applyFill="1" applyBorder="1" applyAlignment="1">
      <alignment horizontal="center" vertical="top"/>
    </xf>
    <xf numFmtId="0" fontId="21" fillId="6" borderId="5" xfId="0" applyFont="1" applyFill="1" applyBorder="1" applyAlignment="1">
      <alignment vertical="top" wrapText="1"/>
    </xf>
    <xf numFmtId="0" fontId="22" fillId="7" borderId="4" xfId="0" applyFont="1" applyFill="1" applyBorder="1" applyAlignment="1">
      <alignment horizontal="left"/>
    </xf>
    <xf numFmtId="3" fontId="22" fillId="7" borderId="6" xfId="0" applyNumberFormat="1" applyFont="1" applyFill="1" applyBorder="1" applyAlignment="1">
      <alignment horizontal="center"/>
    </xf>
    <xf numFmtId="0" fontId="23" fillId="0" borderId="1" xfId="0" applyFont="1" applyBorder="1" applyAlignment="1">
      <alignment horizontal="center"/>
    </xf>
    <xf numFmtId="0" fontId="23" fillId="0" borderId="9" xfId="0" applyFont="1" applyBorder="1" applyProtection="1">
      <protection locked="0"/>
    </xf>
    <xf numFmtId="0" fontId="14" fillId="5" borderId="1" xfId="0" applyFont="1" applyFill="1" applyBorder="1" applyAlignment="1" applyProtection="1">
      <alignment vertical="top" wrapText="1"/>
      <protection locked="0"/>
    </xf>
    <xf numFmtId="0" fontId="23" fillId="0" borderId="7" xfId="0" applyFont="1" applyBorder="1" applyProtection="1">
      <protection locked="0"/>
    </xf>
    <xf numFmtId="0" fontId="0" fillId="0" borderId="0" xfId="0" applyProtection="1">
      <protection locked="0"/>
    </xf>
    <xf numFmtId="0" fontId="4" fillId="0" borderId="1" xfId="0" applyFont="1" applyBorder="1" applyAlignment="1" applyProtection="1">
      <alignment horizontal="center" wrapText="1"/>
      <protection locked="0"/>
    </xf>
    <xf numFmtId="0" fontId="0" fillId="0" borderId="1" xfId="0" applyBorder="1" applyAlignment="1">
      <alignment horizontal="center"/>
    </xf>
    <xf numFmtId="3" fontId="7" fillId="2" borderId="1" xfId="0" applyNumberFormat="1" applyFont="1" applyFill="1" applyBorder="1" applyAlignment="1" applyProtection="1">
      <alignment horizontal="center" vertical="top" wrapText="1"/>
      <protection locked="0"/>
    </xf>
    <xf numFmtId="3" fontId="3" fillId="2" borderId="1" xfId="0" applyNumberFormat="1" applyFont="1" applyFill="1" applyBorder="1" applyAlignment="1" applyProtection="1">
      <alignment horizontal="center" vertical="top" wrapText="1"/>
      <protection locked="0"/>
    </xf>
    <xf numFmtId="0" fontId="6" fillId="2" borderId="1" xfId="0" applyFont="1" applyFill="1" applyBorder="1" applyAlignment="1" applyProtection="1">
      <alignment horizontal="center" vertical="top" wrapText="1" readingOrder="2"/>
      <protection locked="0"/>
    </xf>
    <xf numFmtId="0" fontId="6" fillId="2" borderId="1" xfId="0" applyFont="1" applyFill="1" applyBorder="1" applyAlignment="1" applyProtection="1">
      <alignment horizontal="center" vertical="top" wrapText="1" shrinkToFit="1"/>
      <protection locked="0"/>
    </xf>
    <xf numFmtId="0" fontId="14" fillId="2" borderId="1" xfId="0" applyFont="1" applyFill="1" applyBorder="1" applyAlignment="1" applyProtection="1">
      <alignment horizontal="center" vertical="top" wrapText="1" readingOrder="2"/>
      <protection locked="0"/>
    </xf>
    <xf numFmtId="0" fontId="6" fillId="2" borderId="1" xfId="0" applyFont="1" applyFill="1" applyBorder="1" applyAlignment="1" applyProtection="1">
      <alignment horizontal="center" vertical="top" wrapText="1" shrinkToFit="1" readingOrder="2"/>
      <protection locked="0"/>
    </xf>
    <xf numFmtId="3" fontId="3" fillId="2" borderId="1" xfId="0" applyNumberFormat="1" applyFont="1" applyFill="1" applyBorder="1" applyAlignment="1" applyProtection="1">
      <alignment vertical="top" wrapText="1" readingOrder="2"/>
      <protection locked="0"/>
    </xf>
    <xf numFmtId="0" fontId="6" fillId="2" borderId="1" xfId="0" applyFont="1" applyFill="1" applyBorder="1" applyAlignment="1" applyProtection="1">
      <alignment vertical="top" wrapText="1"/>
      <protection locked="0"/>
    </xf>
    <xf numFmtId="0" fontId="3" fillId="0" borderId="1" xfId="0" applyFont="1" applyBorder="1" applyProtection="1">
      <protection locked="0"/>
    </xf>
    <xf numFmtId="0" fontId="7" fillId="4" borderId="1" xfId="0" applyFont="1" applyFill="1" applyBorder="1" applyAlignment="1" applyProtection="1">
      <alignment vertical="top" wrapText="1"/>
      <protection locked="0"/>
    </xf>
    <xf numFmtId="0" fontId="14" fillId="5" borderId="1" xfId="0" applyFont="1" applyFill="1" applyBorder="1" applyAlignment="1" applyProtection="1">
      <alignment vertical="top"/>
      <protection locked="0"/>
    </xf>
    <xf numFmtId="0" fontId="7" fillId="5" borderId="1" xfId="0" applyFont="1" applyFill="1" applyBorder="1" applyAlignment="1" applyProtection="1">
      <alignment vertical="top" wrapText="1"/>
      <protection locked="0"/>
    </xf>
    <xf numFmtId="3" fontId="0" fillId="0" borderId="1" xfId="0" applyNumberFormat="1" applyBorder="1" applyAlignment="1">
      <alignment horizontal="center"/>
    </xf>
    <xf numFmtId="0" fontId="22" fillId="7" borderId="1" xfId="0" applyFont="1" applyFill="1" applyBorder="1"/>
    <xf numFmtId="3" fontId="22" fillId="7" borderId="1" xfId="0" applyNumberFormat="1" applyFont="1" applyFill="1" applyBorder="1" applyAlignment="1">
      <alignment horizontal="center"/>
    </xf>
    <xf numFmtId="0" fontId="6" fillId="2" borderId="1" xfId="0" applyFont="1" applyFill="1" applyBorder="1" applyAlignment="1">
      <alignment vertical="top" wrapText="1"/>
    </xf>
    <xf numFmtId="0" fontId="6" fillId="2" borderId="1" xfId="0" applyFont="1" applyFill="1" applyBorder="1" applyAlignment="1">
      <alignment horizontal="center" vertical="top" wrapText="1"/>
    </xf>
    <xf numFmtId="0" fontId="6" fillId="2" borderId="1" xfId="0" applyFont="1" applyFill="1" applyBorder="1" applyAlignment="1">
      <alignment horizontal="left" vertical="top" wrapText="1"/>
    </xf>
    <xf numFmtId="0" fontId="6" fillId="2" borderId="1" xfId="0" applyFont="1" applyFill="1" applyBorder="1" applyAlignment="1">
      <alignment horizontal="center" vertical="top" wrapText="1" readingOrder="2"/>
    </xf>
    <xf numFmtId="0" fontId="3" fillId="0" borderId="1" xfId="0" applyFont="1" applyBorder="1" applyAlignment="1">
      <alignment horizontal="center" vertical="top" wrapText="1"/>
    </xf>
    <xf numFmtId="0" fontId="7" fillId="0" borderId="1" xfId="0" applyFont="1" applyBorder="1" applyAlignment="1">
      <alignment horizontal="center" vertical="top" wrapText="1"/>
    </xf>
    <xf numFmtId="0" fontId="6" fillId="0" borderId="1" xfId="0" applyFont="1" applyBorder="1" applyAlignment="1">
      <alignment horizontal="center" vertical="top" wrapText="1"/>
    </xf>
    <xf numFmtId="0" fontId="6" fillId="0" borderId="1" xfId="0" applyFont="1" applyBorder="1" applyAlignment="1">
      <alignment horizontal="center" vertical="top" wrapText="1" readingOrder="2"/>
    </xf>
    <xf numFmtId="0" fontId="3" fillId="0" borderId="1" xfId="0" applyFont="1" applyBorder="1" applyAlignment="1">
      <alignment horizontal="right" vertical="top" wrapText="1"/>
    </xf>
    <xf numFmtId="0" fontId="5" fillId="0" borderId="1" xfId="0" applyFont="1" applyBorder="1" applyAlignment="1">
      <alignment vertical="top" wrapText="1"/>
    </xf>
    <xf numFmtId="0" fontId="7" fillId="0" borderId="1" xfId="0" applyFont="1" applyBorder="1" applyAlignment="1">
      <alignment vertical="top" wrapText="1"/>
    </xf>
    <xf numFmtId="0" fontId="6" fillId="2" borderId="1" xfId="0" applyFont="1" applyFill="1" applyBorder="1" applyAlignment="1">
      <alignment horizontal="center" vertical="top"/>
    </xf>
    <xf numFmtId="0" fontId="7" fillId="0" borderId="1" xfId="0" applyFont="1" applyBorder="1" applyAlignment="1">
      <alignment horizontal="left" vertical="top" wrapText="1"/>
    </xf>
    <xf numFmtId="0" fontId="4" fillId="0" borderId="1" xfId="0" applyFont="1" applyBorder="1" applyAlignment="1">
      <alignment horizontal="center" vertical="top" wrapText="1"/>
    </xf>
    <xf numFmtId="0" fontId="3" fillId="2" borderId="1" xfId="0" applyFont="1" applyFill="1" applyBorder="1" applyAlignment="1">
      <alignment horizontal="center" vertical="top" wrapText="1"/>
    </xf>
    <xf numFmtId="0" fontId="7" fillId="2" borderId="1" xfId="0" applyFont="1" applyFill="1" applyBorder="1" applyAlignment="1">
      <alignment horizontal="center" vertical="top" wrapText="1"/>
    </xf>
    <xf numFmtId="0" fontId="7" fillId="2" borderId="1" xfId="0" applyFont="1" applyFill="1" applyBorder="1" applyAlignment="1">
      <alignment horizontal="right" vertical="top" wrapText="1" readingOrder="2"/>
    </xf>
    <xf numFmtId="0" fontId="7" fillId="2" borderId="1" xfId="0" applyFont="1" applyFill="1" applyBorder="1" applyAlignment="1">
      <alignment horizontal="left" vertical="top" wrapText="1"/>
    </xf>
    <xf numFmtId="0" fontId="6" fillId="2" borderId="1" xfId="0" applyFont="1" applyFill="1" applyBorder="1" applyAlignment="1">
      <alignment horizontal="center" vertical="top" wrapText="1" shrinkToFit="1"/>
    </xf>
    <xf numFmtId="0" fontId="5" fillId="2" borderId="1" xfId="0" applyFont="1" applyFill="1" applyBorder="1" applyAlignment="1">
      <alignment vertical="top" wrapText="1"/>
    </xf>
    <xf numFmtId="0" fontId="10" fillId="2" borderId="1" xfId="0" applyFont="1" applyFill="1" applyBorder="1" applyAlignment="1">
      <alignment vertical="top" wrapText="1"/>
    </xf>
    <xf numFmtId="0" fontId="6" fillId="2" borderId="1" xfId="0" applyFont="1" applyFill="1" applyBorder="1" applyAlignment="1">
      <alignment horizontal="center" vertical="top" wrapText="1" shrinkToFit="1" readingOrder="2"/>
    </xf>
    <xf numFmtId="0" fontId="14" fillId="2" borderId="1" xfId="0" applyFont="1" applyFill="1" applyBorder="1" applyAlignment="1">
      <alignment vertical="top" wrapText="1"/>
    </xf>
    <xf numFmtId="0" fontId="14" fillId="2" borderId="1" xfId="0" applyFont="1" applyFill="1" applyBorder="1" applyAlignment="1">
      <alignment horizontal="center" vertical="top" wrapText="1" readingOrder="2"/>
    </xf>
    <xf numFmtId="0" fontId="15" fillId="0" borderId="1" xfId="0" applyFont="1" applyBorder="1" applyAlignment="1">
      <alignment horizontal="center" vertical="top" wrapText="1"/>
    </xf>
    <xf numFmtId="0" fontId="15" fillId="0" borderId="1" xfId="0" applyFont="1" applyBorder="1" applyAlignment="1">
      <alignment vertical="top" wrapText="1"/>
    </xf>
    <xf numFmtId="0" fontId="11" fillId="0" borderId="1" xfId="0" applyFont="1" applyBorder="1" applyAlignment="1">
      <alignment horizontal="right" vertical="top" wrapText="1" readingOrder="2"/>
    </xf>
    <xf numFmtId="0" fontId="6" fillId="0" borderId="1" xfId="0" applyFont="1" applyBorder="1" applyAlignment="1">
      <alignment vertical="center" wrapText="1"/>
    </xf>
    <xf numFmtId="0" fontId="3" fillId="0" borderId="1" xfId="0" applyFont="1" applyBorder="1" applyAlignment="1">
      <alignment vertical="top" wrapText="1"/>
    </xf>
    <xf numFmtId="0" fontId="4" fillId="2" borderId="1" xfId="0" applyFont="1" applyFill="1" applyBorder="1" applyAlignment="1">
      <alignment vertical="top" wrapText="1"/>
    </xf>
    <xf numFmtId="3" fontId="4" fillId="2" borderId="1" xfId="0" applyNumberFormat="1" applyFont="1" applyFill="1" applyBorder="1" applyAlignment="1">
      <alignment horizontal="center" vertical="top" wrapText="1"/>
    </xf>
    <xf numFmtId="3" fontId="4" fillId="2" borderId="1" xfId="0" applyNumberFormat="1" applyFont="1" applyFill="1" applyBorder="1" applyAlignment="1">
      <alignment horizontal="center" vertical="top" wrapText="1" readingOrder="2"/>
    </xf>
    <xf numFmtId="0" fontId="3" fillId="0" borderId="0" xfId="0" applyFont="1" applyAlignment="1">
      <alignment vertical="top" wrapText="1"/>
    </xf>
    <xf numFmtId="0" fontId="6" fillId="2" borderId="1" xfId="0" applyFont="1" applyFill="1" applyBorder="1" applyAlignment="1" applyProtection="1">
      <alignment horizontal="center" vertical="top" wrapText="1"/>
      <protection locked="0"/>
    </xf>
    <xf numFmtId="0" fontId="6" fillId="4" borderId="1" xfId="0" applyFont="1" applyFill="1" applyBorder="1" applyAlignment="1" applyProtection="1">
      <alignment horizontal="center" vertical="top" wrapText="1"/>
      <protection locked="0"/>
    </xf>
    <xf numFmtId="0" fontId="6" fillId="5" borderId="1" xfId="0" applyFont="1" applyFill="1" applyBorder="1" applyAlignment="1" applyProtection="1">
      <alignment horizontal="center" vertical="top" wrapText="1"/>
      <protection locked="0"/>
    </xf>
    <xf numFmtId="0" fontId="14" fillId="5" borderId="1" xfId="0" applyFont="1" applyFill="1" applyBorder="1" applyAlignment="1" applyProtection="1">
      <alignment horizontal="center" vertical="top" wrapText="1"/>
      <protection locked="0"/>
    </xf>
    <xf numFmtId="0" fontId="6" fillId="5" borderId="1" xfId="0" applyFont="1" applyFill="1" applyBorder="1" applyAlignment="1" applyProtection="1">
      <alignment vertical="top" wrapText="1"/>
      <protection locked="0"/>
    </xf>
    <xf numFmtId="3" fontId="3" fillId="2" borderId="1" xfId="0" applyNumberFormat="1" applyFont="1" applyFill="1" applyBorder="1" applyAlignment="1" applyProtection="1">
      <alignment vertical="top" wrapText="1"/>
      <protection locked="0"/>
    </xf>
    <xf numFmtId="0" fontId="6" fillId="2" borderId="1" xfId="0" applyFont="1" applyFill="1" applyBorder="1" applyAlignment="1" applyProtection="1">
      <alignment horizontal="center" wrapText="1" shrinkToFit="1"/>
      <protection locked="0"/>
    </xf>
    <xf numFmtId="0" fontId="6" fillId="2" borderId="1" xfId="0" applyFont="1" applyFill="1" applyBorder="1" applyAlignment="1" applyProtection="1">
      <alignment horizontal="center" vertical="top" readingOrder="2"/>
      <protection locked="0"/>
    </xf>
    <xf numFmtId="0" fontId="18" fillId="0" borderId="5" xfId="0" applyFont="1" applyBorder="1" applyAlignment="1" applyProtection="1">
      <alignment horizontal="center" vertical="top" wrapText="1"/>
      <protection locked="0"/>
    </xf>
    <xf numFmtId="3" fontId="18" fillId="6" borderId="5" xfId="0" applyNumberFormat="1" applyFont="1" applyFill="1" applyBorder="1" applyAlignment="1" applyProtection="1">
      <alignment horizontal="center" vertical="top" wrapText="1"/>
      <protection locked="0"/>
    </xf>
    <xf numFmtId="0" fontId="6" fillId="0" borderId="1" xfId="0" applyFont="1" applyBorder="1" applyAlignment="1" applyProtection="1">
      <alignment horizontal="center" vertical="top" wrapText="1"/>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8" xfId="0" applyBorder="1" applyAlignment="1" applyProtection="1">
      <alignment horizontal="center"/>
      <protection locked="0"/>
    </xf>
    <xf numFmtId="0" fontId="0" fillId="0" borderId="11" xfId="0" applyBorder="1" applyAlignment="1" applyProtection="1">
      <alignment horizontal="center"/>
      <protection locked="0"/>
    </xf>
    <xf numFmtId="0" fontId="0" fillId="0" borderId="10" xfId="0" applyBorder="1" applyAlignment="1" applyProtection="1">
      <alignment horizontal="center"/>
      <protection locked="0"/>
    </xf>
    <xf numFmtId="0" fontId="12" fillId="3" borderId="1" xfId="0" applyFont="1" applyFill="1" applyBorder="1" applyAlignment="1">
      <alignment horizontal="center"/>
    </xf>
    <xf numFmtId="0" fontId="7" fillId="5" borderId="1" xfId="0" applyFont="1" applyFill="1" applyBorder="1" applyAlignment="1">
      <alignment horizontal="right" vertical="top" wrapText="1"/>
    </xf>
    <xf numFmtId="0" fontId="7" fillId="0" borderId="1" xfId="0" applyFont="1" applyBorder="1" applyAlignment="1">
      <alignment horizontal="right" vertical="top" wrapText="1"/>
    </xf>
    <xf numFmtId="0" fontId="6" fillId="4" borderId="1" xfId="0" applyFont="1" applyFill="1" applyBorder="1" applyAlignment="1">
      <alignment horizontal="left"/>
    </xf>
    <xf numFmtId="0" fontId="6" fillId="5" borderId="1" xfId="0" applyFont="1" applyFill="1" applyBorder="1" applyAlignment="1">
      <alignment horizontal="center" vertical="top" wrapText="1"/>
    </xf>
    <xf numFmtId="0" fontId="6" fillId="5" borderId="4" xfId="0" applyFont="1" applyFill="1" applyBorder="1" applyAlignment="1">
      <alignment horizontal="center" vertical="top" wrapText="1"/>
    </xf>
    <xf numFmtId="0" fontId="6" fillId="5" borderId="3" xfId="0" applyFont="1" applyFill="1" applyBorder="1" applyAlignment="1">
      <alignment horizontal="center" vertical="top" wrapText="1"/>
    </xf>
    <xf numFmtId="0" fontId="6" fillId="5" borderId="2" xfId="0" applyFont="1" applyFill="1" applyBorder="1" applyAlignment="1">
      <alignment horizontal="center" vertical="top" wrapText="1"/>
    </xf>
    <xf numFmtId="0" fontId="7" fillId="2" borderId="1" xfId="0" applyFont="1" applyFill="1" applyBorder="1" applyAlignment="1">
      <alignment horizontal="right" vertical="top" wrapText="1"/>
    </xf>
  </cellXfs>
  <cellStyles count="6">
    <cellStyle name="Comma 2" xfId="1" xr:uid="{00000000-0005-0000-0000-000000000000}"/>
    <cellStyle name="Comma 2 2" xfId="4" xr:uid="{00000000-0005-0000-0000-000001000000}"/>
    <cellStyle name="Normal" xfId="0" builtinId="0"/>
    <cellStyle name="Normal 2" xfId="3" xr:uid="{00000000-0005-0000-0000-000003000000}"/>
    <cellStyle name="Normal 3" xfId="2" xr:uid="{00000000-0005-0000-0000-000004000000}"/>
    <cellStyle name="Normal 3 2" xfId="5" xr:uid="{00000000-0005-0000-0000-000005000000}"/>
  </cellStyles>
  <dxfs count="0"/>
  <tableStyles count="0" defaultTableStyle="TableStyleMedium2" defaultPivotStyle="PivotStyleLight16"/>
  <colors>
    <mruColors>
      <color rgb="FF04CD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4:D13"/>
  <sheetViews>
    <sheetView rightToLeft="1" tabSelected="1" workbookViewId="0">
      <selection activeCell="B19" sqref="B19"/>
    </sheetView>
  </sheetViews>
  <sheetFormatPr defaultRowHeight="12.75" x14ac:dyDescent="0.2"/>
  <cols>
    <col min="2" max="2" width="13.5703125" customWidth="1"/>
    <col min="3" max="3" width="38.42578125" customWidth="1"/>
    <col min="4" max="4" width="15.85546875" customWidth="1"/>
  </cols>
  <sheetData>
    <row r="4" spans="2:4" x14ac:dyDescent="0.2">
      <c r="B4" s="40" t="s">
        <v>185</v>
      </c>
      <c r="C4" s="40" t="s">
        <v>153</v>
      </c>
      <c r="D4" s="40" t="s">
        <v>154</v>
      </c>
    </row>
    <row r="5" spans="2:4" x14ac:dyDescent="0.2">
      <c r="B5" s="46">
        <v>1</v>
      </c>
      <c r="C5" s="46" t="s">
        <v>157</v>
      </c>
      <c r="D5" s="59">
        <f>'לובי '!G48</f>
        <v>0</v>
      </c>
    </row>
    <row r="6" spans="2:4" x14ac:dyDescent="0.2">
      <c r="B6" s="46">
        <v>2</v>
      </c>
      <c r="C6" s="46" t="s">
        <v>158</v>
      </c>
      <c r="D6" s="59">
        <f>'ארנה '!G19</f>
        <v>0</v>
      </c>
    </row>
    <row r="7" spans="2:4" ht="15" x14ac:dyDescent="0.25">
      <c r="B7" s="60"/>
      <c r="C7" s="38" t="s">
        <v>155</v>
      </c>
      <c r="D7" s="61">
        <f>SUM(D5:D6)</f>
        <v>0</v>
      </c>
    </row>
    <row r="8" spans="2:4" ht="15" x14ac:dyDescent="0.25">
      <c r="B8" s="60"/>
      <c r="C8" s="38" t="s">
        <v>156</v>
      </c>
      <c r="D8" s="39">
        <f>D7*1.17</f>
        <v>0</v>
      </c>
    </row>
    <row r="9" spans="2:4" ht="13.5" thickBot="1" x14ac:dyDescent="0.25"/>
    <row r="10" spans="2:4" s="44" customFormat="1" ht="22.5" customHeight="1" thickBot="1" x14ac:dyDescent="0.25">
      <c r="B10" s="43" t="s">
        <v>181</v>
      </c>
      <c r="C10" s="106"/>
      <c r="D10" s="107"/>
    </row>
    <row r="11" spans="2:4" s="44" customFormat="1" ht="22.5" customHeight="1" thickBot="1" x14ac:dyDescent="0.25">
      <c r="B11" s="41" t="s">
        <v>182</v>
      </c>
      <c r="C11" s="108"/>
      <c r="D11" s="109"/>
    </row>
    <row r="12" spans="2:4" s="44" customFormat="1" ht="22.5" customHeight="1" thickBot="1" x14ac:dyDescent="0.25">
      <c r="B12" s="43" t="s">
        <v>183</v>
      </c>
      <c r="C12" s="110"/>
      <c r="D12" s="111"/>
    </row>
    <row r="13" spans="2:4" s="44" customFormat="1" ht="22.5" customHeight="1" thickBot="1" x14ac:dyDescent="0.25">
      <c r="B13" s="43" t="s">
        <v>184</v>
      </c>
      <c r="C13" s="108"/>
      <c r="D13" s="109"/>
    </row>
  </sheetData>
  <sheetProtection algorithmName="SHA-512" hashValue="+ZLxnaE3bD92116nxU2p6r/nlehzeW5R8u06wZp5yspGyMQ/m8SN1ts+MBGgiateXDwfbyOMt0kK4mg4DDMQLA==" saltValue="uWWi69DtYHaJkcJqpEnNPQ==" spinCount="100000" sheet="1" objects="1" scenarios="1"/>
  <mergeCells count="4">
    <mergeCell ref="C10:D10"/>
    <mergeCell ref="C11:D11"/>
    <mergeCell ref="C12:D12"/>
    <mergeCell ref="C13:D1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N49"/>
  <sheetViews>
    <sheetView rightToLeft="1" zoomScale="85" zoomScaleNormal="85" workbookViewId="0">
      <pane ySplit="6" topLeftCell="A34" activePane="bottomLeft" state="frozen"/>
      <selection pane="bottomLeft" activeCell="D56" sqref="D56"/>
    </sheetView>
  </sheetViews>
  <sheetFormatPr defaultRowHeight="11.25" x14ac:dyDescent="0.2"/>
  <cols>
    <col min="1" max="1" width="3.140625" style="2" customWidth="1"/>
    <col min="2" max="2" width="5.7109375" style="2" customWidth="1"/>
    <col min="3" max="3" width="30.7109375" style="2" customWidth="1"/>
    <col min="4" max="4" width="5.7109375" style="2" customWidth="1"/>
    <col min="5" max="5" width="30.7109375" style="2" customWidth="1"/>
    <col min="6" max="10" width="15.7109375" style="2" customWidth="1"/>
    <col min="11" max="11" width="5.7109375" style="2" customWidth="1"/>
    <col min="12" max="13" width="50.7109375" style="2" customWidth="1"/>
    <col min="14" max="14" width="15.7109375" style="2" customWidth="1"/>
    <col min="15" max="16384" width="9.140625" style="2"/>
  </cols>
  <sheetData>
    <row r="2" spans="2:14" x14ac:dyDescent="0.2">
      <c r="B2" s="13">
        <v>5</v>
      </c>
      <c r="C2" s="13">
        <v>30</v>
      </c>
      <c r="D2" s="13">
        <v>5</v>
      </c>
      <c r="E2" s="13">
        <v>30</v>
      </c>
      <c r="F2" s="13">
        <v>15</v>
      </c>
      <c r="G2" s="13">
        <v>15</v>
      </c>
      <c r="H2" s="13">
        <v>15</v>
      </c>
      <c r="I2" s="13">
        <v>15</v>
      </c>
      <c r="J2" s="13">
        <v>15</v>
      </c>
      <c r="K2" s="13">
        <v>5</v>
      </c>
      <c r="L2" s="13">
        <v>50</v>
      </c>
      <c r="M2" s="13">
        <v>50</v>
      </c>
      <c r="N2" s="13">
        <v>15</v>
      </c>
    </row>
    <row r="4" spans="2:14" ht="15.75" x14ac:dyDescent="0.25">
      <c r="B4" s="112" t="s">
        <v>135</v>
      </c>
      <c r="C4" s="112"/>
      <c r="D4" s="112"/>
      <c r="E4" s="112"/>
      <c r="F4" s="112"/>
      <c r="G4" s="112"/>
      <c r="H4" s="112"/>
      <c r="I4" s="112"/>
      <c r="J4" s="112"/>
      <c r="K4" s="112"/>
      <c r="L4" s="112"/>
      <c r="M4" s="112"/>
      <c r="N4" s="112"/>
    </row>
    <row r="5" spans="2:14" ht="15.75" x14ac:dyDescent="0.25">
      <c r="B5" s="112" t="s">
        <v>36</v>
      </c>
      <c r="C5" s="112"/>
      <c r="D5" s="112"/>
      <c r="E5" s="112"/>
      <c r="F5" s="112"/>
      <c r="G5" s="112"/>
      <c r="H5" s="112"/>
      <c r="I5" s="112"/>
      <c r="J5" s="112"/>
      <c r="K5" s="112"/>
      <c r="L5" s="112"/>
      <c r="M5" s="112"/>
      <c r="N5" s="112"/>
    </row>
    <row r="6" spans="2:14" ht="22.5" x14ac:dyDescent="0.2">
      <c r="B6" s="14" t="s">
        <v>0</v>
      </c>
      <c r="C6" s="15" t="s">
        <v>1</v>
      </c>
      <c r="D6" s="15" t="s">
        <v>2</v>
      </c>
      <c r="E6" s="15" t="s">
        <v>7</v>
      </c>
      <c r="F6" s="15" t="s">
        <v>3</v>
      </c>
      <c r="G6" s="15" t="s">
        <v>4</v>
      </c>
      <c r="H6" s="15" t="s">
        <v>8</v>
      </c>
      <c r="I6" s="15" t="s">
        <v>9</v>
      </c>
      <c r="J6" s="15" t="s">
        <v>10</v>
      </c>
      <c r="K6" s="15" t="s">
        <v>30</v>
      </c>
      <c r="L6" s="15" t="s">
        <v>15</v>
      </c>
      <c r="M6" s="15" t="s">
        <v>11</v>
      </c>
      <c r="N6" s="45" t="s">
        <v>35</v>
      </c>
    </row>
    <row r="7" spans="2:14" ht="12" x14ac:dyDescent="0.2">
      <c r="B7" s="3">
        <v>1</v>
      </c>
      <c r="C7" s="3"/>
      <c r="D7" s="31"/>
      <c r="E7" s="3"/>
      <c r="F7" s="31"/>
      <c r="G7" s="31"/>
      <c r="H7" s="3"/>
      <c r="I7" s="3"/>
      <c r="J7" s="3"/>
      <c r="K7" s="3"/>
      <c r="L7" s="113"/>
      <c r="M7" s="113"/>
      <c r="N7" s="42" t="s">
        <v>77</v>
      </c>
    </row>
    <row r="8" spans="2:14" ht="139.5" customHeight="1" x14ac:dyDescent="0.2">
      <c r="B8" s="17" t="s">
        <v>20</v>
      </c>
      <c r="C8" s="62" t="s">
        <v>137</v>
      </c>
      <c r="D8" s="63">
        <v>28</v>
      </c>
      <c r="E8" s="49"/>
      <c r="F8" s="47">
        <v>0</v>
      </c>
      <c r="G8" s="1">
        <f t="shared" ref="G8:G12" si="0">F8*D8</f>
        <v>0</v>
      </c>
      <c r="H8" s="77" t="s">
        <v>141</v>
      </c>
      <c r="I8" s="77" t="s">
        <v>140</v>
      </c>
      <c r="J8" s="77" t="s">
        <v>136</v>
      </c>
      <c r="K8" s="67"/>
      <c r="L8" s="4" t="s">
        <v>142</v>
      </c>
      <c r="M8" s="4" t="s">
        <v>190</v>
      </c>
      <c r="N8" s="55"/>
    </row>
    <row r="9" spans="2:14" ht="90" customHeight="1" x14ac:dyDescent="0.2">
      <c r="B9" s="17" t="s">
        <v>19</v>
      </c>
      <c r="C9" s="32" t="s">
        <v>143</v>
      </c>
      <c r="D9" s="73">
        <v>32</v>
      </c>
      <c r="E9" s="102"/>
      <c r="F9" s="27">
        <v>0</v>
      </c>
      <c r="G9" s="21">
        <f t="shared" si="0"/>
        <v>0</v>
      </c>
      <c r="H9" s="67" t="s">
        <v>145</v>
      </c>
      <c r="I9" s="67" t="s">
        <v>146</v>
      </c>
      <c r="J9" s="67" t="s">
        <v>144</v>
      </c>
      <c r="K9" s="67"/>
      <c r="L9" s="4" t="s">
        <v>147</v>
      </c>
      <c r="M9" s="72"/>
      <c r="N9" s="55"/>
    </row>
    <row r="10" spans="2:14" ht="158.25" customHeight="1" x14ac:dyDescent="0.2">
      <c r="B10" s="17" t="s">
        <v>21</v>
      </c>
      <c r="C10" s="33" t="s">
        <v>12</v>
      </c>
      <c r="D10" s="34">
        <v>4</v>
      </c>
      <c r="E10" s="103"/>
      <c r="F10" s="104">
        <v>0</v>
      </c>
      <c r="G10" s="36">
        <f t="shared" si="0"/>
        <v>0</v>
      </c>
      <c r="H10" s="35"/>
      <c r="I10" s="35"/>
      <c r="J10" s="35"/>
      <c r="K10" s="35"/>
      <c r="L10" s="37" t="s">
        <v>191</v>
      </c>
      <c r="M10" s="72"/>
      <c r="N10" s="55"/>
    </row>
    <row r="11" spans="2:14" ht="183" customHeight="1" x14ac:dyDescent="0.2">
      <c r="B11" s="17" t="s">
        <v>159</v>
      </c>
      <c r="C11" s="5" t="s">
        <v>33</v>
      </c>
      <c r="D11" s="69">
        <v>1</v>
      </c>
      <c r="E11" s="49"/>
      <c r="F11" s="47">
        <v>0</v>
      </c>
      <c r="G11" s="1">
        <f t="shared" si="0"/>
        <v>0</v>
      </c>
      <c r="H11" s="67"/>
      <c r="I11" s="67"/>
      <c r="J11" s="67"/>
      <c r="K11" s="72"/>
      <c r="L11" s="114" t="s">
        <v>148</v>
      </c>
      <c r="M11" s="114"/>
      <c r="N11" s="55"/>
    </row>
    <row r="12" spans="2:14" ht="123" customHeight="1" x14ac:dyDescent="0.2">
      <c r="B12" s="17" t="s">
        <v>160</v>
      </c>
      <c r="C12" s="5" t="s">
        <v>34</v>
      </c>
      <c r="D12" s="68">
        <v>1</v>
      </c>
      <c r="E12" s="105"/>
      <c r="F12" s="47">
        <v>0</v>
      </c>
      <c r="G12" s="1">
        <f t="shared" si="0"/>
        <v>0</v>
      </c>
      <c r="H12" s="72"/>
      <c r="I12" s="72"/>
      <c r="J12" s="72"/>
      <c r="K12" s="72"/>
      <c r="L12" s="114" t="s">
        <v>105</v>
      </c>
      <c r="M12" s="114"/>
      <c r="N12" s="55"/>
    </row>
    <row r="13" spans="2:14" x14ac:dyDescent="0.2">
      <c r="B13" s="18"/>
      <c r="C13" s="6"/>
      <c r="D13" s="12"/>
      <c r="E13" s="96"/>
      <c r="F13" s="96" t="s">
        <v>5</v>
      </c>
      <c r="G13" s="7">
        <f>SUM(G8:G12)</f>
        <v>0</v>
      </c>
      <c r="H13" s="8"/>
      <c r="I13" s="8"/>
      <c r="J13" s="8"/>
      <c r="K13" s="8"/>
      <c r="L13" s="8"/>
      <c r="M13" s="8"/>
      <c r="N13" s="56"/>
    </row>
    <row r="14" spans="2:14" ht="12" x14ac:dyDescent="0.2">
      <c r="B14" s="3">
        <v>2</v>
      </c>
      <c r="C14" s="3"/>
      <c r="D14" s="31"/>
      <c r="E14" s="97"/>
      <c r="F14" s="97"/>
      <c r="G14" s="31"/>
      <c r="H14" s="3"/>
      <c r="I14" s="3"/>
      <c r="J14" s="3"/>
      <c r="K14" s="3"/>
      <c r="L14" s="3"/>
      <c r="M14" s="3"/>
      <c r="N14" s="57" t="s">
        <v>40</v>
      </c>
    </row>
    <row r="15" spans="2:14" ht="247.5" x14ac:dyDescent="0.2">
      <c r="B15" s="17" t="s">
        <v>162</v>
      </c>
      <c r="C15" s="64" t="s">
        <v>23</v>
      </c>
      <c r="D15" s="63">
        <v>1</v>
      </c>
      <c r="E15" s="95"/>
      <c r="F15" s="47">
        <v>0</v>
      </c>
      <c r="G15" s="1">
        <f>F15*D15</f>
        <v>0</v>
      </c>
      <c r="H15" s="77" t="s">
        <v>62</v>
      </c>
      <c r="I15" s="77" t="s">
        <v>63</v>
      </c>
      <c r="J15" s="63" t="s">
        <v>64</v>
      </c>
      <c r="K15" s="63"/>
      <c r="L15" s="78" t="s">
        <v>78</v>
      </c>
      <c r="M15" s="79" t="s">
        <v>79</v>
      </c>
      <c r="N15" s="55"/>
    </row>
    <row r="16" spans="2:14" ht="45" x14ac:dyDescent="0.2">
      <c r="B16" s="17" t="s">
        <v>163</v>
      </c>
      <c r="C16" s="64" t="s">
        <v>41</v>
      </c>
      <c r="D16" s="63">
        <v>1</v>
      </c>
      <c r="E16" s="95"/>
      <c r="F16" s="47">
        <v>0</v>
      </c>
      <c r="G16" s="1">
        <f>F16*D16</f>
        <v>0</v>
      </c>
      <c r="H16" s="77" t="s">
        <v>65</v>
      </c>
      <c r="I16" s="77" t="s">
        <v>66</v>
      </c>
      <c r="J16" s="67" t="s">
        <v>50</v>
      </c>
      <c r="K16" s="63"/>
      <c r="L16" s="78"/>
      <c r="M16" s="4"/>
      <c r="N16" s="55"/>
    </row>
    <row r="17" spans="2:14" ht="45" x14ac:dyDescent="0.2">
      <c r="B17" s="17" t="s">
        <v>164</v>
      </c>
      <c r="C17" s="64" t="s">
        <v>42</v>
      </c>
      <c r="D17" s="63">
        <v>1</v>
      </c>
      <c r="E17" s="95"/>
      <c r="F17" s="47">
        <v>0</v>
      </c>
      <c r="G17" s="1">
        <f>F17*D17</f>
        <v>0</v>
      </c>
      <c r="H17" s="77" t="s">
        <v>65</v>
      </c>
      <c r="I17" s="77" t="s">
        <v>67</v>
      </c>
      <c r="J17" s="67" t="s">
        <v>50</v>
      </c>
      <c r="K17" s="63"/>
      <c r="L17" s="78"/>
      <c r="M17" s="78" t="s">
        <v>43</v>
      </c>
      <c r="N17" s="55"/>
    </row>
    <row r="18" spans="2:14" ht="67.5" x14ac:dyDescent="0.2">
      <c r="B18" s="17" t="s">
        <v>165</v>
      </c>
      <c r="C18" s="82" t="s">
        <v>6</v>
      </c>
      <c r="D18" s="63">
        <v>4</v>
      </c>
      <c r="E18" s="95"/>
      <c r="F18" s="47">
        <v>0</v>
      </c>
      <c r="G18" s="1">
        <f t="shared" ref="G18" si="1">F18*D18</f>
        <v>0</v>
      </c>
      <c r="H18" s="77" t="s">
        <v>68</v>
      </c>
      <c r="I18" s="63" t="s">
        <v>69</v>
      </c>
      <c r="J18" s="67" t="s">
        <v>50</v>
      </c>
      <c r="K18" s="4"/>
      <c r="L18" s="4" t="s">
        <v>70</v>
      </c>
      <c r="M18" s="4"/>
      <c r="N18" s="55"/>
    </row>
    <row r="19" spans="2:14" ht="45" x14ac:dyDescent="0.2">
      <c r="B19" s="17" t="s">
        <v>166</v>
      </c>
      <c r="C19" s="81" t="s">
        <v>39</v>
      </c>
      <c r="D19" s="65">
        <v>1</v>
      </c>
      <c r="E19" s="49"/>
      <c r="F19" s="47">
        <v>0</v>
      </c>
      <c r="G19" s="1">
        <f>F19*D19</f>
        <v>0</v>
      </c>
      <c r="H19" s="66" t="s">
        <v>47</v>
      </c>
      <c r="I19" s="77" t="s">
        <v>71</v>
      </c>
      <c r="J19" s="77"/>
      <c r="K19" s="4"/>
      <c r="L19" s="4"/>
      <c r="M19" s="4"/>
      <c r="N19" s="55"/>
    </row>
    <row r="20" spans="2:14" ht="33.75" x14ac:dyDescent="0.2">
      <c r="B20" s="17" t="s">
        <v>167</v>
      </c>
      <c r="C20" s="62" t="s">
        <v>14</v>
      </c>
      <c r="D20" s="80">
        <v>2</v>
      </c>
      <c r="E20" s="50"/>
      <c r="F20" s="47">
        <v>0</v>
      </c>
      <c r="G20" s="1">
        <f>F20*D20</f>
        <v>0</v>
      </c>
      <c r="H20" s="77" t="s">
        <v>151</v>
      </c>
      <c r="I20" s="77"/>
      <c r="J20" s="67"/>
      <c r="K20" s="4"/>
      <c r="L20" s="4"/>
      <c r="M20" s="4"/>
      <c r="N20" s="55"/>
    </row>
    <row r="21" spans="2:14" ht="78" customHeight="1" x14ac:dyDescent="0.2">
      <c r="B21" s="17" t="s">
        <v>168</v>
      </c>
      <c r="C21" s="81" t="s">
        <v>107</v>
      </c>
      <c r="D21" s="65">
        <v>6</v>
      </c>
      <c r="E21" s="49"/>
      <c r="F21" s="47">
        <v>0</v>
      </c>
      <c r="G21" s="1">
        <f>F21*D21</f>
        <v>0</v>
      </c>
      <c r="H21" s="77" t="s">
        <v>49</v>
      </c>
      <c r="I21" s="77"/>
      <c r="J21" s="77"/>
      <c r="K21" s="4"/>
      <c r="L21" s="4"/>
      <c r="M21" s="72" t="s">
        <v>192</v>
      </c>
      <c r="N21" s="55"/>
    </row>
    <row r="22" spans="2:14" ht="22.5" x14ac:dyDescent="0.2">
      <c r="B22" s="17" t="s">
        <v>169</v>
      </c>
      <c r="C22" s="81" t="s">
        <v>48</v>
      </c>
      <c r="D22" s="65">
        <v>1</v>
      </c>
      <c r="E22" s="49"/>
      <c r="F22" s="47">
        <v>0</v>
      </c>
      <c r="G22" s="1">
        <f>F22*D22</f>
        <v>0</v>
      </c>
      <c r="H22" s="77" t="s">
        <v>150</v>
      </c>
      <c r="I22" s="77"/>
      <c r="J22" s="77"/>
      <c r="K22" s="4"/>
      <c r="L22" s="4"/>
      <c r="M22" s="4"/>
      <c r="N22" s="55"/>
    </row>
    <row r="23" spans="2:14" ht="36.75" customHeight="1" x14ac:dyDescent="0.2">
      <c r="B23" s="17" t="s">
        <v>170</v>
      </c>
      <c r="C23" s="62" t="s">
        <v>53</v>
      </c>
      <c r="D23" s="63">
        <v>1</v>
      </c>
      <c r="E23" s="95"/>
      <c r="F23" s="47">
        <v>0</v>
      </c>
      <c r="G23" s="1">
        <f t="shared" ref="G23" si="2">F23*D23</f>
        <v>0</v>
      </c>
      <c r="H23" s="76"/>
      <c r="I23" s="76"/>
      <c r="J23" s="76"/>
      <c r="K23" s="76"/>
      <c r="L23" s="9"/>
      <c r="M23" s="9"/>
      <c r="N23" s="55"/>
    </row>
    <row r="24" spans="2:14" x14ac:dyDescent="0.2">
      <c r="B24" s="18"/>
      <c r="C24" s="6"/>
      <c r="D24" s="12"/>
      <c r="E24" s="96"/>
      <c r="F24" s="96" t="s">
        <v>5</v>
      </c>
      <c r="G24" s="7">
        <f>SUM(G15:G23)</f>
        <v>0</v>
      </c>
      <c r="H24" s="8"/>
      <c r="I24" s="8"/>
      <c r="J24" s="8"/>
      <c r="K24" s="8"/>
      <c r="L24" s="8"/>
      <c r="M24" s="8"/>
      <c r="N24" s="56"/>
    </row>
    <row r="25" spans="2:14" ht="12" x14ac:dyDescent="0.2">
      <c r="B25" s="22">
        <v>3</v>
      </c>
      <c r="C25" s="20"/>
      <c r="D25" s="23"/>
      <c r="E25" s="98"/>
      <c r="F25" s="98"/>
      <c r="G25" s="23"/>
      <c r="H25" s="20"/>
      <c r="I25" s="20"/>
      <c r="J25" s="20"/>
      <c r="K25" s="20"/>
      <c r="L25" s="20"/>
      <c r="M25" s="20"/>
      <c r="N25" s="57" t="s">
        <v>80</v>
      </c>
    </row>
    <row r="26" spans="2:14" ht="84" x14ac:dyDescent="0.2">
      <c r="B26" s="17" t="s">
        <v>24</v>
      </c>
      <c r="C26" s="84" t="s">
        <v>81</v>
      </c>
      <c r="D26" s="85">
        <v>1</v>
      </c>
      <c r="E26" s="51"/>
      <c r="F26" s="25">
        <v>0</v>
      </c>
      <c r="G26" s="24">
        <f t="shared" ref="G26:G31" si="3">F26*D26</f>
        <v>0</v>
      </c>
      <c r="H26" s="86" t="s">
        <v>82</v>
      </c>
      <c r="I26" s="87"/>
      <c r="J26" s="87"/>
      <c r="K26" s="87"/>
      <c r="L26" s="87" t="s">
        <v>84</v>
      </c>
      <c r="M26" s="72" t="s">
        <v>189</v>
      </c>
      <c r="N26" s="55"/>
    </row>
    <row r="27" spans="2:14" ht="166.5" customHeight="1" x14ac:dyDescent="0.2">
      <c r="B27" s="17" t="s">
        <v>25</v>
      </c>
      <c r="C27" s="62" t="s">
        <v>83</v>
      </c>
      <c r="D27" s="65">
        <v>4</v>
      </c>
      <c r="E27" s="49"/>
      <c r="F27" s="47">
        <v>0</v>
      </c>
      <c r="G27" s="1">
        <f t="shared" si="3"/>
        <v>0</v>
      </c>
      <c r="H27" s="67" t="s">
        <v>76</v>
      </c>
      <c r="I27" s="67" t="s">
        <v>50</v>
      </c>
      <c r="J27" s="72"/>
      <c r="K27" s="67"/>
      <c r="L27" s="72" t="s">
        <v>187</v>
      </c>
      <c r="M27" s="72" t="s">
        <v>188</v>
      </c>
      <c r="N27" s="55"/>
    </row>
    <row r="28" spans="2:14" ht="90" x14ac:dyDescent="0.2">
      <c r="B28" s="17" t="s">
        <v>26</v>
      </c>
      <c r="C28" s="88" t="s">
        <v>75</v>
      </c>
      <c r="D28" s="83">
        <v>3</v>
      </c>
      <c r="E28" s="52"/>
      <c r="F28" s="47">
        <v>0</v>
      </c>
      <c r="G28" s="1">
        <f t="shared" si="3"/>
        <v>0</v>
      </c>
      <c r="H28" s="67"/>
      <c r="I28" s="72"/>
      <c r="J28" s="72"/>
      <c r="K28" s="72"/>
      <c r="L28" s="72" t="s">
        <v>29</v>
      </c>
      <c r="M28" s="72" t="s">
        <v>51</v>
      </c>
      <c r="N28" s="55"/>
    </row>
    <row r="29" spans="2:14" ht="33.75" x14ac:dyDescent="0.2">
      <c r="B29" s="17" t="s">
        <v>171</v>
      </c>
      <c r="C29" s="89" t="s">
        <v>44</v>
      </c>
      <c r="D29" s="80">
        <v>4</v>
      </c>
      <c r="E29" s="52"/>
      <c r="F29" s="47">
        <v>0</v>
      </c>
      <c r="G29" s="1">
        <f t="shared" si="3"/>
        <v>0</v>
      </c>
      <c r="H29" s="77" t="s">
        <v>72</v>
      </c>
      <c r="I29" s="72"/>
      <c r="J29" s="72"/>
      <c r="K29" s="72"/>
      <c r="L29" s="90"/>
      <c r="M29" s="72"/>
      <c r="N29" s="55"/>
    </row>
    <row r="30" spans="2:14" ht="33.75" x14ac:dyDescent="0.2">
      <c r="B30" s="17" t="s">
        <v>172</v>
      </c>
      <c r="C30" s="89" t="s">
        <v>45</v>
      </c>
      <c r="D30" s="80">
        <v>192</v>
      </c>
      <c r="E30" s="52"/>
      <c r="F30" s="47">
        <v>0</v>
      </c>
      <c r="G30" s="1">
        <f t="shared" si="3"/>
        <v>0</v>
      </c>
      <c r="H30" s="77" t="s">
        <v>73</v>
      </c>
      <c r="I30" s="72"/>
      <c r="J30" s="72"/>
      <c r="K30" s="72"/>
      <c r="L30" s="90"/>
      <c r="M30" s="72"/>
      <c r="N30" s="55"/>
    </row>
    <row r="31" spans="2:14" ht="191.25" x14ac:dyDescent="0.2">
      <c r="B31" s="17" t="s">
        <v>27</v>
      </c>
      <c r="C31" s="62" t="s">
        <v>52</v>
      </c>
      <c r="D31" s="83">
        <v>1</v>
      </c>
      <c r="E31" s="52"/>
      <c r="F31" s="47">
        <v>0</v>
      </c>
      <c r="G31" s="1">
        <f t="shared" si="3"/>
        <v>0</v>
      </c>
      <c r="H31" s="67"/>
      <c r="I31" s="67"/>
      <c r="J31" s="67"/>
      <c r="K31" s="67"/>
      <c r="L31" s="72" t="s">
        <v>106</v>
      </c>
      <c r="M31" s="72" t="s">
        <v>37</v>
      </c>
      <c r="N31" s="55"/>
    </row>
    <row r="32" spans="2:14" x14ac:dyDescent="0.2">
      <c r="B32" s="18"/>
      <c r="C32" s="6"/>
      <c r="D32" s="12"/>
      <c r="E32" s="96"/>
      <c r="F32" s="96" t="s">
        <v>5</v>
      </c>
      <c r="G32" s="7">
        <f>SUM(G26:G31)</f>
        <v>0</v>
      </c>
      <c r="H32" s="8"/>
      <c r="I32" s="8"/>
      <c r="J32" s="8"/>
      <c r="K32" s="8"/>
      <c r="L32" s="8"/>
      <c r="M32" s="8"/>
      <c r="N32" s="56"/>
    </row>
    <row r="33" spans="2:14" x14ac:dyDescent="0.2">
      <c r="B33" s="3">
        <v>4</v>
      </c>
      <c r="C33" s="3"/>
      <c r="D33" s="31"/>
      <c r="E33" s="99"/>
      <c r="F33" s="97"/>
      <c r="G33" s="31"/>
      <c r="H33" s="3"/>
      <c r="I33" s="3"/>
      <c r="J33" s="3"/>
      <c r="K33" s="3"/>
      <c r="L33" s="113"/>
      <c r="M33" s="113"/>
      <c r="N33" s="58" t="s">
        <v>104</v>
      </c>
    </row>
    <row r="34" spans="2:14" ht="22.5" x14ac:dyDescent="0.2">
      <c r="B34" s="17" t="s">
        <v>173</v>
      </c>
      <c r="C34" s="91" t="s">
        <v>85</v>
      </c>
      <c r="D34" s="92">
        <v>2</v>
      </c>
      <c r="E34" s="53"/>
      <c r="F34" s="48">
        <v>0</v>
      </c>
      <c r="G34" s="1">
        <f t="shared" ref="G34:G40" si="4">F34*D34</f>
        <v>0</v>
      </c>
      <c r="H34" s="66" t="s">
        <v>149</v>
      </c>
      <c r="I34" s="66"/>
      <c r="J34" s="66"/>
      <c r="K34" s="66"/>
      <c r="L34" s="66"/>
      <c r="M34" s="66"/>
      <c r="N34" s="55"/>
    </row>
    <row r="35" spans="2:14" ht="67.5" x14ac:dyDescent="0.2">
      <c r="B35" s="17" t="s">
        <v>174</v>
      </c>
      <c r="C35" s="91" t="s">
        <v>87</v>
      </c>
      <c r="D35" s="92">
        <v>8</v>
      </c>
      <c r="E35" s="100"/>
      <c r="F35" s="48">
        <v>0</v>
      </c>
      <c r="G35" s="1">
        <f t="shared" si="4"/>
        <v>0</v>
      </c>
      <c r="H35" s="66"/>
      <c r="I35" s="66"/>
      <c r="J35" s="66"/>
      <c r="K35" s="66"/>
      <c r="L35" s="70" t="s">
        <v>86</v>
      </c>
      <c r="M35" s="66"/>
      <c r="N35" s="55"/>
    </row>
    <row r="36" spans="2:14" ht="67.5" x14ac:dyDescent="0.2">
      <c r="B36" s="17" t="s">
        <v>175</v>
      </c>
      <c r="C36" s="91" t="s">
        <v>88</v>
      </c>
      <c r="D36" s="92">
        <v>8</v>
      </c>
      <c r="E36" s="100"/>
      <c r="F36" s="48">
        <v>0</v>
      </c>
      <c r="G36" s="1">
        <f t="shared" si="4"/>
        <v>0</v>
      </c>
      <c r="H36" s="66"/>
      <c r="I36" s="66"/>
      <c r="J36" s="66"/>
      <c r="K36" s="66"/>
      <c r="L36" s="70" t="s">
        <v>86</v>
      </c>
      <c r="M36" s="66"/>
      <c r="N36" s="55"/>
    </row>
    <row r="37" spans="2:14" ht="45" x14ac:dyDescent="0.2">
      <c r="B37" s="17" t="s">
        <v>176</v>
      </c>
      <c r="C37" s="91" t="s">
        <v>89</v>
      </c>
      <c r="D37" s="93">
        <v>1</v>
      </c>
      <c r="E37" s="53"/>
      <c r="F37" s="48">
        <v>0</v>
      </c>
      <c r="G37" s="1">
        <f t="shared" si="4"/>
        <v>0</v>
      </c>
      <c r="H37" s="75" t="s">
        <v>90</v>
      </c>
      <c r="I37" s="66" t="s">
        <v>91</v>
      </c>
      <c r="J37" s="66"/>
      <c r="K37" s="66"/>
      <c r="L37" s="70" t="s">
        <v>92</v>
      </c>
      <c r="M37" s="66"/>
      <c r="N37" s="55"/>
    </row>
    <row r="38" spans="2:14" ht="33.75" x14ac:dyDescent="0.2">
      <c r="B38" s="17" t="s">
        <v>177</v>
      </c>
      <c r="C38" s="91" t="s">
        <v>93</v>
      </c>
      <c r="D38" s="93">
        <v>2</v>
      </c>
      <c r="E38" s="53"/>
      <c r="F38" s="48">
        <v>0</v>
      </c>
      <c r="G38" s="1">
        <f t="shared" si="4"/>
        <v>0</v>
      </c>
      <c r="H38" s="75" t="s">
        <v>94</v>
      </c>
      <c r="I38" s="66" t="s">
        <v>95</v>
      </c>
      <c r="J38" s="66"/>
      <c r="K38" s="66"/>
      <c r="L38" s="70" t="s">
        <v>96</v>
      </c>
      <c r="M38" s="66"/>
      <c r="N38" s="55"/>
    </row>
    <row r="39" spans="2:14" ht="33.75" x14ac:dyDescent="0.2">
      <c r="B39" s="17" t="s">
        <v>178</v>
      </c>
      <c r="C39" s="91" t="s">
        <v>97</v>
      </c>
      <c r="D39" s="80">
        <v>1</v>
      </c>
      <c r="E39" s="101"/>
      <c r="F39" s="47">
        <v>0</v>
      </c>
      <c r="G39" s="1">
        <f t="shared" si="4"/>
        <v>0</v>
      </c>
      <c r="H39" s="75" t="s">
        <v>98</v>
      </c>
      <c r="I39" s="66" t="s">
        <v>99</v>
      </c>
      <c r="J39" s="77"/>
      <c r="K39" s="4"/>
      <c r="L39" s="4" t="s">
        <v>100</v>
      </c>
      <c r="M39" s="4"/>
      <c r="N39" s="55"/>
    </row>
    <row r="40" spans="2:14" ht="33.75" x14ac:dyDescent="0.2">
      <c r="B40" s="17" t="s">
        <v>179</v>
      </c>
      <c r="C40" s="62" t="s">
        <v>101</v>
      </c>
      <c r="D40" s="93">
        <v>2</v>
      </c>
      <c r="E40" s="53"/>
      <c r="F40" s="48">
        <v>0</v>
      </c>
      <c r="G40" s="1">
        <f t="shared" si="4"/>
        <v>0</v>
      </c>
      <c r="H40" s="75" t="s">
        <v>180</v>
      </c>
      <c r="I40" s="66" t="s">
        <v>102</v>
      </c>
      <c r="J40" s="77"/>
      <c r="K40" s="4"/>
      <c r="L40" s="94" t="s">
        <v>103</v>
      </c>
      <c r="M40" s="4"/>
      <c r="N40" s="55"/>
    </row>
    <row r="41" spans="2:14" x14ac:dyDescent="0.2">
      <c r="B41" s="18"/>
      <c r="C41" s="6"/>
      <c r="D41" s="6"/>
      <c r="E41" s="6"/>
      <c r="F41" s="12" t="s">
        <v>5</v>
      </c>
      <c r="G41" s="7">
        <f>SUM(G34:G40)</f>
        <v>0</v>
      </c>
      <c r="H41" s="8"/>
      <c r="I41" s="8"/>
      <c r="J41" s="8"/>
      <c r="K41" s="8"/>
      <c r="L41" s="8"/>
      <c r="M41" s="8"/>
      <c r="N41" s="56"/>
    </row>
    <row r="43" spans="2:14" x14ac:dyDescent="0.2">
      <c r="B43" s="26" t="s">
        <v>28</v>
      </c>
      <c r="C43" s="26"/>
      <c r="D43" s="26"/>
      <c r="E43" s="26"/>
      <c r="F43" s="26"/>
      <c r="G43" s="26"/>
      <c r="H43" s="10"/>
      <c r="I43" s="10"/>
      <c r="J43" s="10"/>
      <c r="K43" s="10"/>
      <c r="L43" s="10"/>
      <c r="M43" s="11"/>
    </row>
    <row r="44" spans="2:14" x14ac:dyDescent="0.2">
      <c r="B44" s="3">
        <v>1</v>
      </c>
      <c r="C44" s="116" t="s">
        <v>77</v>
      </c>
      <c r="D44" s="116"/>
      <c r="E44" s="116"/>
      <c r="F44" s="116"/>
      <c r="G44" s="28">
        <f>G13</f>
        <v>0</v>
      </c>
      <c r="H44" s="10"/>
      <c r="I44" s="10"/>
      <c r="J44" s="10"/>
      <c r="K44" s="10"/>
      <c r="L44" s="10"/>
      <c r="M44" s="10"/>
    </row>
    <row r="45" spans="2:14" x14ac:dyDescent="0.2">
      <c r="B45" s="3">
        <v>3</v>
      </c>
      <c r="C45" s="116" t="s">
        <v>40</v>
      </c>
      <c r="D45" s="116"/>
      <c r="E45" s="116"/>
      <c r="F45" s="116"/>
      <c r="G45" s="28">
        <f>G24</f>
        <v>0</v>
      </c>
      <c r="H45" s="10"/>
      <c r="I45" s="10"/>
      <c r="J45" s="10"/>
      <c r="K45" s="10"/>
      <c r="L45" s="10"/>
      <c r="M45" s="10"/>
    </row>
    <row r="46" spans="2:14" x14ac:dyDescent="0.2">
      <c r="B46" s="3">
        <v>5</v>
      </c>
      <c r="C46" s="116" t="s">
        <v>80</v>
      </c>
      <c r="D46" s="116"/>
      <c r="E46" s="116"/>
      <c r="F46" s="116"/>
      <c r="G46" s="28">
        <f>G32</f>
        <v>0</v>
      </c>
      <c r="H46" s="10"/>
      <c r="I46" s="10"/>
      <c r="J46" s="10"/>
      <c r="K46" s="10"/>
      <c r="L46" s="10"/>
      <c r="M46" s="10"/>
    </row>
    <row r="47" spans="2:14" x14ac:dyDescent="0.2">
      <c r="B47" s="3">
        <v>7</v>
      </c>
      <c r="C47" s="117" t="s">
        <v>104</v>
      </c>
      <c r="D47" s="118"/>
      <c r="E47" s="118"/>
      <c r="F47" s="119"/>
      <c r="G47" s="28">
        <f>G41</f>
        <v>0</v>
      </c>
      <c r="H47" s="10"/>
      <c r="I47" s="10"/>
      <c r="J47" s="10"/>
      <c r="K47" s="10"/>
      <c r="L47" s="10"/>
      <c r="M47" s="10"/>
    </row>
    <row r="48" spans="2:14" x14ac:dyDescent="0.2">
      <c r="B48" s="19"/>
      <c r="C48" s="115" t="s">
        <v>5</v>
      </c>
      <c r="D48" s="115"/>
      <c r="E48" s="115"/>
      <c r="F48" s="115"/>
      <c r="G48" s="29">
        <f>SUM(G44:G47)</f>
        <v>0</v>
      </c>
      <c r="H48" s="10"/>
      <c r="I48" s="10"/>
      <c r="J48" s="10"/>
      <c r="K48" s="10"/>
      <c r="L48" s="10"/>
      <c r="M48" s="10"/>
    </row>
    <row r="49" spans="2:7" x14ac:dyDescent="0.2">
      <c r="B49" s="19"/>
      <c r="C49" s="115" t="s">
        <v>38</v>
      </c>
      <c r="D49" s="115"/>
      <c r="E49" s="115"/>
      <c r="F49" s="115"/>
      <c r="G49" s="30">
        <f>G48*1.17</f>
        <v>0</v>
      </c>
    </row>
  </sheetData>
  <sheetProtection algorithmName="SHA-512" hashValue="SZS8erSdBj1aoXqIgKoEty/C6rOTFa25Mdh/Cw4W/a/fgIm83EHgnBuMklJgFHqTmUO8cHlThSuHAubIx3wMyQ==" saltValue="CPn4xQ0Ei9STMMWh9SCg2A==" spinCount="100000" sheet="1" objects="1" scenarios="1"/>
  <mergeCells count="12">
    <mergeCell ref="C48:F48"/>
    <mergeCell ref="C49:F49"/>
    <mergeCell ref="L33:M33"/>
    <mergeCell ref="C44:F44"/>
    <mergeCell ref="C45:F45"/>
    <mergeCell ref="C46:F46"/>
    <mergeCell ref="C47:F47"/>
    <mergeCell ref="B4:N4"/>
    <mergeCell ref="B5:N5"/>
    <mergeCell ref="L7:M7"/>
    <mergeCell ref="L11:M11"/>
    <mergeCell ref="L12:M12"/>
  </mergeCells>
  <phoneticPr fontId="24"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N19"/>
  <sheetViews>
    <sheetView rightToLeft="1" zoomScaleNormal="100" workbookViewId="0">
      <pane ySplit="6" topLeftCell="A16" activePane="bottomLeft" state="frozen"/>
      <selection pane="bottomLeft" activeCell="E11" sqref="E11"/>
    </sheetView>
  </sheetViews>
  <sheetFormatPr defaultRowHeight="11.25" x14ac:dyDescent="0.2"/>
  <cols>
    <col min="1" max="1" width="3.140625" style="2" customWidth="1"/>
    <col min="2" max="2" width="5.7109375" style="2" customWidth="1"/>
    <col min="3" max="3" width="30.7109375" style="2" customWidth="1"/>
    <col min="4" max="4" width="5.7109375" style="2" customWidth="1"/>
    <col min="5" max="5" width="30.7109375" style="2" customWidth="1"/>
    <col min="6" max="10" width="15.7109375" style="2" customWidth="1"/>
    <col min="11" max="11" width="5.7109375" style="2" customWidth="1"/>
    <col min="12" max="13" width="50.7109375" style="2" customWidth="1"/>
    <col min="14" max="14" width="15.7109375" style="2" customWidth="1"/>
    <col min="15" max="16384" width="9.140625" style="2"/>
  </cols>
  <sheetData>
    <row r="2" spans="1:14" x14ac:dyDescent="0.2">
      <c r="B2" s="13">
        <v>5</v>
      </c>
      <c r="C2" s="13">
        <v>30</v>
      </c>
      <c r="D2" s="13">
        <v>5</v>
      </c>
      <c r="E2" s="13">
        <v>30</v>
      </c>
      <c r="F2" s="13">
        <v>15</v>
      </c>
      <c r="G2" s="13">
        <v>15</v>
      </c>
      <c r="H2" s="13">
        <v>15</v>
      </c>
      <c r="I2" s="13">
        <v>15</v>
      </c>
      <c r="J2" s="13">
        <v>15</v>
      </c>
      <c r="K2" s="13">
        <v>5</v>
      </c>
      <c r="L2" s="13">
        <v>50</v>
      </c>
      <c r="M2" s="13">
        <v>50</v>
      </c>
      <c r="N2" s="13">
        <v>15</v>
      </c>
    </row>
    <row r="4" spans="1:14" ht="15.75" x14ac:dyDescent="0.25">
      <c r="B4" s="112" t="s">
        <v>134</v>
      </c>
      <c r="C4" s="112"/>
      <c r="D4" s="112"/>
      <c r="E4" s="112"/>
      <c r="F4" s="112"/>
      <c r="G4" s="112"/>
      <c r="H4" s="112"/>
      <c r="I4" s="112"/>
      <c r="J4" s="112"/>
      <c r="K4" s="112"/>
      <c r="L4" s="112"/>
      <c r="M4" s="112"/>
      <c r="N4" s="112"/>
    </row>
    <row r="5" spans="1:14" ht="15.75" x14ac:dyDescent="0.25">
      <c r="B5" s="112" t="s">
        <v>36</v>
      </c>
      <c r="C5" s="112"/>
      <c r="D5" s="112"/>
      <c r="E5" s="112"/>
      <c r="F5" s="112"/>
      <c r="G5" s="112"/>
      <c r="H5" s="112"/>
      <c r="I5" s="112"/>
      <c r="J5" s="112"/>
      <c r="K5" s="112"/>
      <c r="L5" s="112"/>
      <c r="M5" s="112"/>
      <c r="N5" s="112"/>
    </row>
    <row r="6" spans="1:14" ht="22.5" x14ac:dyDescent="0.2">
      <c r="B6" s="14" t="s">
        <v>0</v>
      </c>
      <c r="C6" s="15" t="s">
        <v>1</v>
      </c>
      <c r="D6" s="15" t="s">
        <v>2</v>
      </c>
      <c r="E6" s="15" t="s">
        <v>7</v>
      </c>
      <c r="F6" s="15" t="s">
        <v>3</v>
      </c>
      <c r="G6" s="15" t="s">
        <v>4</v>
      </c>
      <c r="H6" s="15" t="s">
        <v>8</v>
      </c>
      <c r="I6" s="15" t="s">
        <v>9</v>
      </c>
      <c r="J6" s="15" t="s">
        <v>10</v>
      </c>
      <c r="K6" s="15" t="s">
        <v>30</v>
      </c>
      <c r="L6" s="15" t="s">
        <v>15</v>
      </c>
      <c r="M6" s="15" t="s">
        <v>11</v>
      </c>
      <c r="N6" s="16" t="s">
        <v>35</v>
      </c>
    </row>
    <row r="7" spans="1:14" ht="12" x14ac:dyDescent="0.2">
      <c r="B7" s="3">
        <v>1</v>
      </c>
      <c r="C7" s="3"/>
      <c r="D7" s="31"/>
      <c r="E7" s="3"/>
      <c r="F7" s="31"/>
      <c r="G7" s="31"/>
      <c r="H7" s="3"/>
      <c r="I7" s="3"/>
      <c r="J7" s="3"/>
      <c r="K7" s="3"/>
      <c r="L7" s="113"/>
      <c r="M7" s="113"/>
      <c r="N7" s="20" t="s">
        <v>77</v>
      </c>
    </row>
    <row r="8" spans="1:14" ht="69" customHeight="1" x14ac:dyDescent="0.2">
      <c r="A8" s="2">
        <v>50</v>
      </c>
      <c r="B8" s="62"/>
      <c r="C8" s="62"/>
      <c r="D8" s="63"/>
      <c r="E8" s="95"/>
      <c r="F8" s="95"/>
      <c r="G8" s="63"/>
      <c r="H8" s="62"/>
      <c r="I8" s="62"/>
      <c r="J8" s="62"/>
      <c r="K8" s="62"/>
      <c r="L8" s="120" t="s">
        <v>108</v>
      </c>
      <c r="M8" s="120"/>
      <c r="N8" s="54"/>
    </row>
    <row r="9" spans="1:14" ht="67.5" x14ac:dyDescent="0.2">
      <c r="B9" s="17" t="s">
        <v>20</v>
      </c>
      <c r="C9" s="62" t="s">
        <v>31</v>
      </c>
      <c r="D9" s="63">
        <v>1</v>
      </c>
      <c r="E9" s="49"/>
      <c r="F9" s="47">
        <v>0</v>
      </c>
      <c r="G9" s="1">
        <f t="shared" ref="G9:G18" si="0">F9*D9</f>
        <v>0</v>
      </c>
      <c r="H9" s="67" t="s">
        <v>54</v>
      </c>
      <c r="I9" s="67" t="s">
        <v>55</v>
      </c>
      <c r="J9" s="67" t="s">
        <v>56</v>
      </c>
      <c r="K9" s="67"/>
      <c r="L9" s="4" t="s">
        <v>32</v>
      </c>
      <c r="M9" s="72"/>
      <c r="N9" s="55"/>
    </row>
    <row r="10" spans="1:14" ht="112.5" x14ac:dyDescent="0.2">
      <c r="B10" s="17" t="s">
        <v>19</v>
      </c>
      <c r="C10" s="62" t="s">
        <v>109</v>
      </c>
      <c r="D10" s="63">
        <v>48</v>
      </c>
      <c r="E10" s="49"/>
      <c r="F10" s="47">
        <v>0</v>
      </c>
      <c r="G10" s="1">
        <f t="shared" si="0"/>
        <v>0</v>
      </c>
      <c r="H10" s="67" t="s">
        <v>111</v>
      </c>
      <c r="I10" s="67" t="s">
        <v>110</v>
      </c>
      <c r="J10" s="67" t="s">
        <v>112</v>
      </c>
      <c r="K10" s="67"/>
      <c r="L10" s="4" t="s">
        <v>139</v>
      </c>
      <c r="M10" s="4"/>
      <c r="N10" s="55"/>
    </row>
    <row r="11" spans="1:14" ht="93.75" customHeight="1" x14ac:dyDescent="0.2">
      <c r="B11" s="17" t="s">
        <v>21</v>
      </c>
      <c r="C11" s="62" t="s">
        <v>113</v>
      </c>
      <c r="D11" s="63">
        <v>6</v>
      </c>
      <c r="E11" s="49"/>
      <c r="F11" s="47">
        <v>0</v>
      </c>
      <c r="G11" s="1">
        <f t="shared" si="0"/>
        <v>0</v>
      </c>
      <c r="H11" s="67" t="s">
        <v>116</v>
      </c>
      <c r="I11" s="67" t="s">
        <v>114</v>
      </c>
      <c r="J11" s="67" t="s">
        <v>115</v>
      </c>
      <c r="K11" s="67"/>
      <c r="L11" s="72" t="s">
        <v>132</v>
      </c>
      <c r="M11" s="72"/>
      <c r="N11" s="55"/>
    </row>
    <row r="12" spans="1:14" ht="112.5" x14ac:dyDescent="0.2">
      <c r="B12" s="17" t="s">
        <v>159</v>
      </c>
      <c r="C12" s="62" t="s">
        <v>117</v>
      </c>
      <c r="D12" s="63">
        <v>20</v>
      </c>
      <c r="E12" s="49"/>
      <c r="F12" s="47">
        <v>0</v>
      </c>
      <c r="G12" s="1">
        <f t="shared" si="0"/>
        <v>0</v>
      </c>
      <c r="H12" s="67" t="s">
        <v>120</v>
      </c>
      <c r="I12" s="67" t="s">
        <v>119</v>
      </c>
      <c r="J12" s="67" t="s">
        <v>118</v>
      </c>
      <c r="K12" s="67"/>
      <c r="L12" s="4" t="s">
        <v>138</v>
      </c>
      <c r="M12" s="72"/>
      <c r="N12" s="55"/>
    </row>
    <row r="13" spans="1:14" ht="78.75" x14ac:dyDescent="0.2">
      <c r="B13" s="17" t="s">
        <v>160</v>
      </c>
      <c r="C13" s="62" t="s">
        <v>121</v>
      </c>
      <c r="D13" s="63">
        <v>8</v>
      </c>
      <c r="E13" s="49"/>
      <c r="F13" s="47">
        <v>0</v>
      </c>
      <c r="G13" s="1">
        <f t="shared" ref="G13" si="1">F13*D13</f>
        <v>0</v>
      </c>
      <c r="H13" s="67" t="s">
        <v>124</v>
      </c>
      <c r="I13" s="67" t="s">
        <v>123</v>
      </c>
      <c r="J13" s="67" t="s">
        <v>122</v>
      </c>
      <c r="K13" s="67"/>
      <c r="L13" s="72" t="s">
        <v>133</v>
      </c>
      <c r="M13" s="72"/>
      <c r="N13" s="55"/>
    </row>
    <row r="14" spans="1:14" ht="56.25" x14ac:dyDescent="0.2">
      <c r="B14" s="17" t="s">
        <v>161</v>
      </c>
      <c r="C14" s="62" t="s">
        <v>46</v>
      </c>
      <c r="D14" s="63">
        <v>6</v>
      </c>
      <c r="E14" s="49"/>
      <c r="F14" s="47">
        <v>0</v>
      </c>
      <c r="G14" s="1">
        <f t="shared" si="0"/>
        <v>0</v>
      </c>
      <c r="H14" s="67" t="s">
        <v>57</v>
      </c>
      <c r="I14" s="67" t="s">
        <v>58</v>
      </c>
      <c r="J14" s="67" t="s">
        <v>59</v>
      </c>
      <c r="K14" s="67"/>
      <c r="L14" s="4" t="s">
        <v>74</v>
      </c>
      <c r="M14" s="72"/>
      <c r="N14" s="55"/>
    </row>
    <row r="15" spans="1:14" ht="93" customHeight="1" x14ac:dyDescent="0.2">
      <c r="B15" s="17" t="s">
        <v>22</v>
      </c>
      <c r="C15" s="71" t="s">
        <v>12</v>
      </c>
      <c r="D15" s="69">
        <v>9</v>
      </c>
      <c r="E15" s="49"/>
      <c r="F15" s="47">
        <v>0</v>
      </c>
      <c r="G15" s="1">
        <f t="shared" si="0"/>
        <v>0</v>
      </c>
      <c r="H15" s="67" t="s">
        <v>60</v>
      </c>
      <c r="I15" s="67" t="s">
        <v>126</v>
      </c>
      <c r="J15" s="67" t="s">
        <v>125</v>
      </c>
      <c r="K15" s="67"/>
      <c r="L15" s="74" t="s">
        <v>128</v>
      </c>
      <c r="M15" s="72" t="s">
        <v>130</v>
      </c>
      <c r="N15" s="55"/>
    </row>
    <row r="16" spans="1:14" ht="93.75" customHeight="1" x14ac:dyDescent="0.2">
      <c r="B16" s="17" t="s">
        <v>16</v>
      </c>
      <c r="C16" s="71" t="s">
        <v>13</v>
      </c>
      <c r="D16" s="69">
        <v>2</v>
      </c>
      <c r="E16" s="49"/>
      <c r="F16" s="47">
        <v>0</v>
      </c>
      <c r="G16" s="1">
        <f t="shared" si="0"/>
        <v>0</v>
      </c>
      <c r="H16" s="67" t="s">
        <v>60</v>
      </c>
      <c r="I16" s="67" t="s">
        <v>61</v>
      </c>
      <c r="J16" s="67" t="s">
        <v>127</v>
      </c>
      <c r="K16" s="67"/>
      <c r="L16" s="74" t="s">
        <v>129</v>
      </c>
      <c r="M16" s="72" t="s">
        <v>131</v>
      </c>
      <c r="N16" s="55"/>
    </row>
    <row r="17" spans="2:14" ht="157.5" customHeight="1" x14ac:dyDescent="0.2">
      <c r="B17" s="17" t="s">
        <v>17</v>
      </c>
      <c r="C17" s="5" t="s">
        <v>33</v>
      </c>
      <c r="D17" s="69">
        <v>1</v>
      </c>
      <c r="E17" s="49"/>
      <c r="F17" s="47">
        <v>0</v>
      </c>
      <c r="G17" s="1">
        <f t="shared" si="0"/>
        <v>0</v>
      </c>
      <c r="H17" s="67"/>
      <c r="I17" s="67"/>
      <c r="J17" s="67"/>
      <c r="K17" s="72"/>
      <c r="L17" s="114" t="s">
        <v>152</v>
      </c>
      <c r="M17" s="114"/>
      <c r="N17" s="55"/>
    </row>
    <row r="18" spans="2:14" ht="288" customHeight="1" x14ac:dyDescent="0.2">
      <c r="B18" s="17" t="s">
        <v>18</v>
      </c>
      <c r="C18" s="5" t="s">
        <v>34</v>
      </c>
      <c r="D18" s="68">
        <v>1</v>
      </c>
      <c r="E18" s="105"/>
      <c r="F18" s="47">
        <v>0</v>
      </c>
      <c r="G18" s="1">
        <f t="shared" si="0"/>
        <v>0</v>
      </c>
      <c r="H18" s="72"/>
      <c r="I18" s="72"/>
      <c r="J18" s="72"/>
      <c r="K18" s="72"/>
      <c r="L18" s="114" t="s">
        <v>186</v>
      </c>
      <c r="M18" s="114"/>
      <c r="N18" s="55"/>
    </row>
    <row r="19" spans="2:14" x14ac:dyDescent="0.2">
      <c r="B19" s="18"/>
      <c r="C19" s="6"/>
      <c r="D19" s="12"/>
      <c r="E19" s="12"/>
      <c r="F19" s="12"/>
      <c r="G19" s="7">
        <f>SUM(G9:G18)</f>
        <v>0</v>
      </c>
      <c r="H19" s="8"/>
      <c r="I19" s="8"/>
      <c r="J19" s="8"/>
      <c r="K19" s="8"/>
      <c r="L19" s="8"/>
      <c r="M19" s="8"/>
      <c r="N19" s="8"/>
    </row>
  </sheetData>
  <mergeCells count="6">
    <mergeCell ref="L18:M18"/>
    <mergeCell ref="B4:N4"/>
    <mergeCell ref="B5:N5"/>
    <mergeCell ref="L7:M7"/>
    <mergeCell ref="L8:M8"/>
    <mergeCell ref="L17:M17"/>
  </mergeCells>
  <phoneticPr fontId="24" type="noConversion"/>
  <pageMargins left="0.23622047244094491" right="0.23622047244094491" top="0.74803149606299213" bottom="0.74803149606299213" header="0.31496062992125984" footer="0.31496062992125984"/>
  <pageSetup paperSize="77" scale="55"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סיכום</vt:lpstr>
      <vt:lpstr>לובי </vt:lpstr>
      <vt:lpstr>ארנה </vt:lpstr>
      <vt:lpstr>'ארנה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אראל טביבי סאונד</dc:creator>
  <cp:lastModifiedBy>harel tabibi</cp:lastModifiedBy>
  <cp:lastPrinted>2020-12-13T07:36:26Z</cp:lastPrinted>
  <dcterms:created xsi:type="dcterms:W3CDTF">2013-03-22T21:05:39Z</dcterms:created>
  <dcterms:modified xsi:type="dcterms:W3CDTF">2023-11-14T12:32:37Z</dcterms:modified>
</cp:coreProperties>
</file>